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10" yWindow="0" windowWidth="16740" windowHeight="11760" tabRatio="474" activeTab="2"/>
  </bookViews>
  <sheets>
    <sheet name="Instructions" sheetId="1" r:id="rId1"/>
    <sheet name="Shooter Data" sheetId="2" r:id="rId2"/>
    <sheet name="Scores Entry" sheetId="3" r:id="rId3"/>
    <sheet name="Raw Results" sheetId="4" state="hidden" r:id="rId4"/>
    <sheet name="Sort" sheetId="5" r:id="rId5"/>
  </sheets>
  <definedNames>
    <definedName name="Categories">'Instructions'!$H$12:$H$44</definedName>
    <definedName name="_xlnm.Print_Area" localSheetId="2">'Scores Entry'!$A$2:$O$254</definedName>
    <definedName name="_xlnm.Print_Area" localSheetId="4">'Sort'!$B$8:$U$59</definedName>
  </definedNames>
  <calcPr fullCalcOnLoad="1"/>
</workbook>
</file>

<file path=xl/sharedStrings.xml><?xml version="1.0" encoding="utf-8"?>
<sst xmlns="http://schemas.openxmlformats.org/spreadsheetml/2006/main" count="3705" uniqueCount="126">
  <si>
    <t>SASS #</t>
  </si>
  <si>
    <t>Alias</t>
  </si>
  <si>
    <t>Raw Time</t>
  </si>
  <si>
    <t>Misses</t>
  </si>
  <si>
    <t>Procedurals</t>
  </si>
  <si>
    <t>Net Time</t>
  </si>
  <si>
    <t>TOTALS</t>
  </si>
  <si>
    <t>Stage 1</t>
  </si>
  <si>
    <t>Stage 2</t>
  </si>
  <si>
    <t>Stage 3</t>
  </si>
  <si>
    <t>Stage 4</t>
  </si>
  <si>
    <t>Stage 5</t>
  </si>
  <si>
    <t>Points</t>
  </si>
  <si>
    <t>Shooter Data Entry</t>
  </si>
  <si>
    <t>Shooter Scores</t>
  </si>
  <si>
    <t>Duelist</t>
  </si>
  <si>
    <t>Gunfighter</t>
  </si>
  <si>
    <t>Frontier Cartridge</t>
  </si>
  <si>
    <t>Frontiersman</t>
  </si>
  <si>
    <t>Senior</t>
  </si>
  <si>
    <t>Elder Statesman</t>
  </si>
  <si>
    <t>Lady Duelist</t>
  </si>
  <si>
    <t>Lady Gunfighter</t>
  </si>
  <si>
    <t>OA Time</t>
  </si>
  <si>
    <t>Raw Results</t>
  </si>
  <si>
    <t>OVERALL</t>
  </si>
  <si>
    <t>Total Misses</t>
  </si>
  <si>
    <t>Ladies Frontier Cartridge</t>
  </si>
  <si>
    <t>CowboyScoreSheet</t>
  </si>
  <si>
    <t>Instructions</t>
  </si>
  <si>
    <t>Classic Cowboy</t>
  </si>
  <si>
    <t>The sheets in this workbook are protected, but no password is needed to unprotect them, so you can modify this file if you wish. The protection is turned on to allow someone to more easily enter data, without needing to worry about messing up the formulas, etc. (What can I say, I'm a klutz sometime.)</t>
  </si>
  <si>
    <t>The 'Sort' sheet is not protected - take care to follow the instructions below when copying and pasting so as not to destroy its function.</t>
  </si>
  <si>
    <t>Erasing the data from the 'Scores Entry' sheet after a match is a royal pain, so we suggest that you keep a template of this file with no data entered. Enter your data into a new copy for each match instead of directly into the template. (This also allows you to keep a separate record for each match.)</t>
  </si>
  <si>
    <t>Note: This spreadsheet is 'Shareware'. We're sharing it with you at no charge. We only ask that if you modify or improve it, you share those improvements with us, so we can incorporate them into future versions.</t>
  </si>
  <si>
    <t>All Shooter Info input is done on the 'Shooter Data' sheet. The Match Date is also entered on this sheet. Shooters with no SASS number will automatically be issued a tracking number (N-1, N-2, N-3, etc.) for recordkeeping purposes.</t>
  </si>
  <si>
    <t>All Scoring info is done on the 'Scores Entry' sheet.</t>
  </si>
  <si>
    <t>When all scores have been entered, select the 'Sort' sheet and click the 'GET SCORES' button. This will allow you to sort and print out the match data in a number of different ways.</t>
  </si>
  <si>
    <t>Use the various 'Sort ...' buttons to get sorted match results.</t>
  </si>
  <si>
    <t>Use the 'Filters' buttons to display results by Class (or by those shooting a 'Clean' match). The numbers to the left of each button indicate the number of Shooters in each category.</t>
  </si>
  <si>
    <t>NOTE: You must click the 'CLEAR FILTERS' button between each filtering operation.</t>
  </si>
  <si>
    <t>Grand Dame</t>
  </si>
  <si>
    <t>Senior Duelist</t>
  </si>
  <si>
    <t>Piney@pineywoodsplace.com</t>
  </si>
  <si>
    <t>Stage 6</t>
  </si>
  <si>
    <t/>
  </si>
  <si>
    <t>Silver Senior</t>
  </si>
  <si>
    <t>Frontier Cartridge Gunfighter</t>
  </si>
  <si>
    <t>Category</t>
  </si>
  <si>
    <t>There is a hidden sheet in this workbook where the raw results are tabulated. Everything done in it is automatic. It's where the "Sort" sheet gets its information.</t>
  </si>
  <si>
    <t>Cowboy</t>
  </si>
  <si>
    <t>Wrangler</t>
  </si>
  <si>
    <t>Cowgirl</t>
  </si>
  <si>
    <t>Lady Wrangler</t>
  </si>
  <si>
    <t>Classic Cowgirl</t>
  </si>
  <si>
    <t>Frontier Cartridge Duelist</t>
  </si>
  <si>
    <t>Buckaroo</t>
  </si>
  <si>
    <t>Buckarette</t>
  </si>
  <si>
    <t>Lady Senior Duelist</t>
  </si>
  <si>
    <t>Lady Silver Senior</t>
  </si>
  <si>
    <t>Lady Frontier Cartridge Duelist</t>
  </si>
  <si>
    <t>Lady Frontier Cartridge Gunfighter</t>
  </si>
  <si>
    <t>Lady Senior</t>
  </si>
  <si>
    <t>49L</t>
  </si>
  <si>
    <t>BR</t>
  </si>
  <si>
    <t>BRG</t>
  </si>
  <si>
    <t>BW</t>
  </si>
  <si>
    <t>BWL</t>
  </si>
  <si>
    <t>CB</t>
  </si>
  <si>
    <t>CC</t>
  </si>
  <si>
    <t>CCG</t>
  </si>
  <si>
    <t>CG</t>
  </si>
  <si>
    <t>D</t>
  </si>
  <si>
    <t>DL</t>
  </si>
  <si>
    <t>ES</t>
  </si>
  <si>
    <t>FC</t>
  </si>
  <si>
    <t>FCD</t>
  </si>
  <si>
    <t>FCDL</t>
  </si>
  <si>
    <t>FCG</t>
  </si>
  <si>
    <t>FCGL</t>
  </si>
  <si>
    <t>FCL</t>
  </si>
  <si>
    <t>FR</t>
  </si>
  <si>
    <t>GD</t>
  </si>
  <si>
    <t>GF</t>
  </si>
  <si>
    <t>GFL</t>
  </si>
  <si>
    <t>J</t>
  </si>
  <si>
    <t>JG</t>
  </si>
  <si>
    <t>SDL</t>
  </si>
  <si>
    <t>SR</t>
  </si>
  <si>
    <t>SRL</t>
  </si>
  <si>
    <t>SSL</t>
  </si>
  <si>
    <t>WL</t>
  </si>
  <si>
    <t>Forty-Niner</t>
  </si>
  <si>
    <t>Lady Forty-Niner</t>
  </si>
  <si>
    <t>W</t>
  </si>
  <si>
    <t>SD</t>
  </si>
  <si>
    <t>SS</t>
  </si>
  <si>
    <t>Stage 10</t>
  </si>
  <si>
    <t>TIME</t>
  </si>
  <si>
    <t>Stage 9</t>
  </si>
  <si>
    <t>Stage 8</t>
  </si>
  <si>
    <t>Stage 7</t>
  </si>
  <si>
    <t>PTS</t>
  </si>
  <si>
    <t>RANK</t>
  </si>
  <si>
    <t>CATEGORY</t>
  </si>
  <si>
    <t>Junior</t>
  </si>
  <si>
    <t>Junior Girl</t>
  </si>
  <si>
    <t>STAGE</t>
  </si>
  <si>
    <t>SOG-FTE</t>
  </si>
  <si>
    <r>
      <t xml:space="preserve">Bonus </t>
    </r>
    <r>
      <rPr>
        <b/>
        <sz val="10"/>
        <color indexed="21"/>
        <rFont val="Arial Narrow"/>
        <family val="2"/>
      </rPr>
      <t>TIME</t>
    </r>
  </si>
  <si>
    <t>This version is set up to do a match of ten stages with up to 100 shooters.</t>
  </si>
  <si>
    <r>
      <t>In the "Raw Time" column, enter "</t>
    </r>
    <r>
      <rPr>
        <b/>
        <sz val="11"/>
        <color indexed="21"/>
        <rFont val="Arial Narrow"/>
        <family val="2"/>
      </rPr>
      <t>999</t>
    </r>
    <r>
      <rPr>
        <sz val="11"/>
        <color indexed="21"/>
        <rFont val="Arial Narrow"/>
        <family val="2"/>
      </rPr>
      <t>" for Did Not Finish, "</t>
    </r>
    <r>
      <rPr>
        <b/>
        <sz val="11"/>
        <color indexed="21"/>
        <rFont val="Arial Narrow"/>
        <family val="2"/>
      </rPr>
      <t>SDQ</t>
    </r>
    <r>
      <rPr>
        <sz val="11"/>
        <color indexed="21"/>
        <rFont val="Arial Narrow"/>
        <family val="2"/>
      </rPr>
      <t>" for Stage Disqualification, or "</t>
    </r>
    <r>
      <rPr>
        <b/>
        <sz val="11"/>
        <color indexed="21"/>
        <rFont val="Arial Narrow"/>
        <family val="2"/>
      </rPr>
      <t>MDQ</t>
    </r>
    <r>
      <rPr>
        <sz val="11"/>
        <color indexed="21"/>
        <rFont val="Arial Narrow"/>
        <family val="2"/>
      </rPr>
      <t>" for a Match Disqualification.</t>
    </r>
  </si>
  <si>
    <r>
      <t xml:space="preserve">Please send changes to </t>
    </r>
    <r>
      <rPr>
        <b/>
        <sz val="12.8"/>
        <color indexed="21"/>
        <rFont val="Arial"/>
        <family val="2"/>
      </rPr>
      <t>Piney@pineywoodsplace.com</t>
    </r>
  </si>
  <si>
    <t>Unsorted Shooter Data</t>
  </si>
  <si>
    <t>Lady B-Western</t>
  </si>
  <si>
    <t>B-Western</t>
  </si>
  <si>
    <t>MISSES</t>
  </si>
  <si>
    <t>Hollywood</t>
  </si>
  <si>
    <t>BoJangles</t>
  </si>
  <si>
    <t>laramie</t>
  </si>
  <si>
    <t>Bad Bob</t>
  </si>
  <si>
    <t>N-1</t>
  </si>
  <si>
    <t>N-2</t>
  </si>
  <si>
    <t>N-3</t>
  </si>
  <si>
    <t>N-4</t>
  </si>
  <si>
    <t>SDQ</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</si>
</sst>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yy"/>
    <numFmt numFmtId="173" formatCode="000"/>
    <numFmt numFmtId="174" formatCode="00"/>
    <numFmt numFmtId="175" formatCode="&quot;Yes&quot;;&quot;Yes&quot;;&quot;No&quot;"/>
    <numFmt numFmtId="176" formatCode="&quot;True&quot;;&quot;True&quot;;&quot;False&quot;"/>
    <numFmt numFmtId="177" formatCode="&quot;On&quot;;&quot;On&quot;;&quot;Off&quot;"/>
    <numFmt numFmtId="178" formatCode="00000"/>
    <numFmt numFmtId="179" formatCode="00&quot; sec&quot;"/>
    <numFmt numFmtId="180" formatCode="0&quot; sec&quot;"/>
    <numFmt numFmtId="181" formatCode="[$-409]dddd\,\ mmmm\ dd\,\ yyyy"/>
    <numFmt numFmtId="182" formatCode="m/d/yy;@"/>
    <numFmt numFmtId="183" formatCode="[$-409]d\-mmm\-yy;@"/>
  </numFmts>
  <fonts count="69">
    <font>
      <sz val="10"/>
      <name val="Arial"/>
      <family val="0"/>
    </font>
    <font>
      <sz val="10"/>
      <color indexed="12"/>
      <name val="Arial Narrow"/>
      <family val="2"/>
    </font>
    <font>
      <b/>
      <sz val="10"/>
      <name val="Arial"/>
      <family val="2"/>
    </font>
    <font>
      <sz val="10"/>
      <color indexed="12"/>
      <name val="Arial"/>
      <family val="2"/>
    </font>
    <font>
      <b/>
      <sz val="10"/>
      <color indexed="12"/>
      <name val="Arial Narrow"/>
      <family val="2"/>
    </font>
    <font>
      <b/>
      <sz val="14"/>
      <color indexed="21"/>
      <name val="Arial"/>
      <family val="2"/>
    </font>
    <font>
      <sz val="18"/>
      <color indexed="21"/>
      <name val="Saddlebag"/>
      <family val="0"/>
    </font>
    <font>
      <sz val="12"/>
      <color indexed="12"/>
      <name val="Arial"/>
      <family val="2"/>
    </font>
    <font>
      <b/>
      <sz val="12"/>
      <color indexed="12"/>
      <name val="Arial"/>
      <family val="2"/>
    </font>
    <font>
      <b/>
      <sz val="12"/>
      <color indexed="21"/>
      <name val="Arial"/>
      <family val="2"/>
    </font>
    <font>
      <b/>
      <sz val="14"/>
      <name val="Arial"/>
      <family val="2"/>
    </font>
    <font>
      <b/>
      <sz val="10"/>
      <color indexed="10"/>
      <name val="Arial"/>
      <family val="2"/>
    </font>
    <font>
      <b/>
      <sz val="24"/>
      <color indexed="21"/>
      <name val="Saddlebag"/>
      <family val="0"/>
    </font>
    <font>
      <b/>
      <sz val="11"/>
      <color indexed="12"/>
      <name val="Arial Narrow"/>
      <family val="2"/>
    </font>
    <font>
      <b/>
      <sz val="10"/>
      <color indexed="12"/>
      <name val="Arial"/>
      <family val="2"/>
    </font>
    <font>
      <b/>
      <sz val="14"/>
      <color indexed="14"/>
      <name val="Arial"/>
      <family val="2"/>
    </font>
    <font>
      <sz val="10"/>
      <color indexed="21"/>
      <name val="Arial"/>
      <family val="2"/>
    </font>
    <font>
      <u val="single"/>
      <sz val="10"/>
      <color indexed="12"/>
      <name val="Arial"/>
      <family val="2"/>
    </font>
    <font>
      <u val="single"/>
      <sz val="10"/>
      <color indexed="36"/>
      <name val="Arial"/>
      <family val="2"/>
    </font>
    <font>
      <sz val="9"/>
      <color indexed="21"/>
      <name val="Arial"/>
      <family val="2"/>
    </font>
    <font>
      <sz val="9"/>
      <color indexed="12"/>
      <name val="Arial Narrow"/>
      <family val="2"/>
    </font>
    <font>
      <sz val="9"/>
      <name val="Arial Narrow"/>
      <family val="2"/>
    </font>
    <font>
      <b/>
      <sz val="10"/>
      <color indexed="21"/>
      <name val="Arial Narrow"/>
      <family val="2"/>
    </font>
    <font>
      <b/>
      <sz val="8"/>
      <color indexed="21"/>
      <name val="Arial Narrow"/>
      <family val="2"/>
    </font>
    <font>
      <b/>
      <sz val="9"/>
      <color indexed="21"/>
      <name val="Arial Narrow"/>
      <family val="2"/>
    </font>
    <font>
      <sz val="10"/>
      <color indexed="21"/>
      <name val="Arial Narrow"/>
      <family val="2"/>
    </font>
    <font>
      <sz val="11"/>
      <color indexed="21"/>
      <name val="Arial Narrow"/>
      <family val="2"/>
    </font>
    <font>
      <b/>
      <sz val="11"/>
      <color indexed="21"/>
      <name val="Arial Narrow"/>
      <family val="2"/>
    </font>
    <font>
      <sz val="24"/>
      <color indexed="21"/>
      <name val="Saddlebag"/>
      <family val="0"/>
    </font>
    <font>
      <b/>
      <sz val="10"/>
      <color indexed="21"/>
      <name val="Arial"/>
      <family val="2"/>
    </font>
    <font>
      <b/>
      <sz val="12.8"/>
      <color indexed="21"/>
      <name val="Arial"/>
      <family val="2"/>
    </font>
    <font>
      <b/>
      <sz val="14"/>
      <color indexed="12"/>
      <name val="Arial"/>
      <family val="2"/>
    </font>
    <font>
      <b/>
      <sz val="12"/>
      <color indexed="21"/>
      <name val="Arial Narrow"/>
      <family val="2"/>
    </font>
    <font>
      <b/>
      <sz val="14"/>
      <color indexed="4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medium"/>
      <right style="hair"/>
      <top style="medium"/>
      <bottom style="hair"/>
    </border>
    <border>
      <left style="hair"/>
      <right style="hair"/>
      <top style="hair"/>
      <bottom style="medium"/>
    </border>
    <border>
      <left style="hair"/>
      <right style="medium"/>
      <top style="hair"/>
      <bottom style="hair"/>
    </border>
    <border>
      <left style="hair"/>
      <right style="hair"/>
      <top style="hair"/>
      <bottom>
        <color indexed="63"/>
      </bottom>
    </border>
    <border>
      <left style="hair"/>
      <right style="medium"/>
      <top style="hair"/>
      <bottom style="mediu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style="hair"/>
      <bottom style="hair"/>
    </border>
    <border>
      <left style="medium"/>
      <right style="hair"/>
      <top style="hair"/>
      <bottom style="hair"/>
    </border>
    <border>
      <left style="medium"/>
      <right style="hair"/>
      <top style="hair"/>
      <bottom>
        <color indexed="63"/>
      </bottom>
    </border>
    <border>
      <left style="medium"/>
      <right style="hair"/>
      <top style="hair"/>
      <bottom style="medium"/>
    </border>
    <border>
      <left style="medium">
        <color indexed="12"/>
      </left>
      <right style="medium">
        <color indexed="12"/>
      </right>
      <top style="medium">
        <color indexed="12"/>
      </top>
      <bottom style="medium">
        <color indexed="12"/>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6">
    <xf numFmtId="0" fontId="0" fillId="0" borderId="0" xfId="0" applyAlignment="1">
      <alignment/>
    </xf>
    <xf numFmtId="2" fontId="1" fillId="0" borderId="0" xfId="0" applyNumberFormat="1" applyFont="1" applyAlignment="1" applyProtection="1">
      <alignment horizontal="center" vertical="center" wrapText="1"/>
      <protection/>
    </xf>
    <xf numFmtId="1" fontId="1" fillId="0" borderId="0" xfId="0" applyNumberFormat="1" applyFont="1" applyAlignment="1" applyProtection="1">
      <alignment horizontal="center" vertical="center" wrapText="1"/>
      <protection/>
    </xf>
    <xf numFmtId="0" fontId="0" fillId="0" borderId="0" xfId="0" applyAlignment="1" applyProtection="1">
      <alignment/>
      <protection/>
    </xf>
    <xf numFmtId="1" fontId="0" fillId="0" borderId="1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0" fontId="0" fillId="0" borderId="0" xfId="0"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Border="1" applyAlignment="1" applyProtection="1">
      <alignment vertical="center"/>
      <protection/>
    </xf>
    <xf numFmtId="1" fontId="0" fillId="0" borderId="0" xfId="0" applyNumberFormat="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wrapText="1"/>
      <protection/>
    </xf>
    <xf numFmtId="0" fontId="2" fillId="0" borderId="0" xfId="0" applyNumberFormat="1" applyFont="1" applyAlignment="1" applyProtection="1">
      <alignment horizontal="center" vertical="center"/>
      <protection/>
    </xf>
    <xf numFmtId="1" fontId="2" fillId="0" borderId="0" xfId="0" applyNumberFormat="1" applyFont="1" applyAlignment="1" applyProtection="1">
      <alignment horizontal="center" vertical="center"/>
      <protection/>
    </xf>
    <xf numFmtId="2" fontId="0" fillId="0" borderId="0" xfId="0" applyNumberFormat="1" applyAlignment="1" applyProtection="1">
      <alignment horizontal="center" vertical="center"/>
      <protection/>
    </xf>
    <xf numFmtId="1" fontId="0" fillId="0" borderId="0" xfId="0" applyNumberFormat="1" applyAlignment="1" applyProtection="1">
      <alignment horizontal="center" vertical="center"/>
      <protection/>
    </xf>
    <xf numFmtId="49" fontId="0" fillId="0" borderId="0" xfId="0" applyNumberFormat="1" applyAlignment="1" applyProtection="1">
      <alignment horizontal="center" vertical="center"/>
      <protection/>
    </xf>
    <xf numFmtId="49" fontId="3"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15" fontId="9" fillId="0" borderId="0" xfId="0" applyNumberFormat="1" applyFont="1" applyAlignment="1" applyProtection="1">
      <alignment horizontal="center" vertical="center"/>
      <protection/>
    </xf>
    <xf numFmtId="4" fontId="2" fillId="0" borderId="0" xfId="0" applyNumberFormat="1" applyFont="1" applyAlignment="1" applyProtection="1">
      <alignment horizontal="center" vertical="center"/>
      <protection/>
    </xf>
    <xf numFmtId="174" fontId="8" fillId="0" borderId="11" xfId="0" applyNumberFormat="1" applyFont="1" applyBorder="1" applyAlignment="1" applyProtection="1">
      <alignment horizontal="center" vertical="center"/>
      <protection/>
    </xf>
    <xf numFmtId="1" fontId="11" fillId="0" borderId="0" xfId="0" applyNumberFormat="1" applyFont="1" applyAlignment="1" applyProtection="1">
      <alignment horizontal="center" vertical="center"/>
      <protection/>
    </xf>
    <xf numFmtId="174" fontId="0" fillId="0" borderId="0" xfId="0" applyNumberFormat="1" applyAlignment="1" applyProtection="1">
      <alignment horizontal="center" vertical="center"/>
      <protection/>
    </xf>
    <xf numFmtId="174" fontId="3" fillId="0" borderId="0" xfId="0" applyNumberFormat="1" applyFont="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protection locked="0"/>
    </xf>
    <xf numFmtId="2" fontId="14" fillId="0" borderId="12" xfId="0" applyNumberFormat="1" applyFont="1" applyBorder="1" applyAlignment="1" applyProtection="1">
      <alignment horizontal="center" vertical="center"/>
      <protection/>
    </xf>
    <xf numFmtId="2" fontId="3" fillId="0" borderId="13"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2" fontId="0" fillId="0" borderId="0" xfId="0" applyNumberFormat="1" applyFill="1" applyBorder="1" applyAlignment="1" applyProtection="1">
      <alignment horizontal="center" vertical="center"/>
      <protection/>
    </xf>
    <xf numFmtId="15" fontId="5"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2" fontId="0" fillId="0" borderId="14"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1" fillId="0" borderId="0" xfId="0" applyFont="1" applyBorder="1" applyAlignment="1" applyProtection="1">
      <alignment horizontal="center" vertical="center"/>
      <protection/>
    </xf>
    <xf numFmtId="2" fontId="14" fillId="0" borderId="15" xfId="0" applyNumberFormat="1" applyFont="1" applyBorder="1" applyAlignment="1" applyProtection="1">
      <alignment horizontal="center" vertical="center"/>
      <protection/>
    </xf>
    <xf numFmtId="2" fontId="3" fillId="0" borderId="0" xfId="0" applyNumberFormat="1" applyFont="1" applyBorder="1" applyAlignment="1" applyProtection="1">
      <alignment horizontal="center" vertical="center"/>
      <protection/>
    </xf>
    <xf numFmtId="0" fontId="0" fillId="0" borderId="0" xfId="0" applyBorder="1" applyAlignment="1" applyProtection="1">
      <alignment/>
      <protection/>
    </xf>
    <xf numFmtId="2" fontId="20" fillId="0" borderId="0" xfId="0" applyNumberFormat="1" applyFont="1" applyAlignment="1" applyProtection="1">
      <alignment horizontal="center" vertical="center" wrapText="1"/>
      <protection/>
    </xf>
    <xf numFmtId="1" fontId="20" fillId="0" borderId="0" xfId="0" applyNumberFormat="1" applyFont="1" applyAlignment="1" applyProtection="1">
      <alignment horizontal="center" vertical="center" wrapText="1"/>
      <protection/>
    </xf>
    <xf numFmtId="49" fontId="0" fillId="0" borderId="0" xfId="0" applyNumberFormat="1" applyFill="1" applyAlignment="1" applyProtection="1">
      <alignment horizontal="center" vertical="center"/>
      <protection/>
    </xf>
    <xf numFmtId="15" fontId="5" fillId="0" borderId="16" xfId="0" applyNumberFormat="1" applyFont="1" applyFill="1" applyBorder="1" applyAlignment="1" applyProtection="1">
      <alignment horizontal="center" vertical="center"/>
      <protection/>
    </xf>
    <xf numFmtId="15" fontId="5" fillId="0" borderId="17"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wrapText="1"/>
      <protection/>
    </xf>
    <xf numFmtId="0" fontId="3" fillId="0" borderId="0" xfId="0" applyFont="1" applyFill="1" applyAlignment="1" applyProtection="1">
      <alignment vertical="center"/>
      <protection/>
    </xf>
    <xf numFmtId="49" fontId="3" fillId="0" borderId="18" xfId="0" applyNumberFormat="1" applyFont="1" applyFill="1" applyBorder="1" applyAlignment="1" applyProtection="1">
      <alignment vertical="center"/>
      <protection/>
    </xf>
    <xf numFmtId="49" fontId="3" fillId="0" borderId="19" xfId="0" applyNumberFormat="1" applyFont="1" applyFill="1" applyBorder="1" applyAlignment="1" applyProtection="1">
      <alignment horizontal="center" vertical="center"/>
      <protection/>
    </xf>
    <xf numFmtId="1" fontId="8" fillId="0" borderId="0" xfId="0" applyNumberFormat="1" applyFont="1" applyFill="1" applyBorder="1" applyAlignment="1" applyProtection="1">
      <alignment horizontal="center" vertical="center"/>
      <protection/>
    </xf>
    <xf numFmtId="1" fontId="3" fillId="0" borderId="19" xfId="0" applyNumberFormat="1" applyFon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8" fillId="0" borderId="16" xfId="0" applyNumberFormat="1" applyFont="1"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1" fontId="0" fillId="0" borderId="16" xfId="0" applyNumberForma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2" fontId="0" fillId="0" borderId="0" xfId="0" applyNumberFormat="1" applyFill="1" applyAlignment="1" applyProtection="1">
      <alignment horizontal="center" vertical="center"/>
      <protection/>
    </xf>
    <xf numFmtId="1" fontId="8" fillId="0" borderId="0" xfId="0" applyNumberFormat="1" applyFont="1" applyFill="1" applyAlignment="1" applyProtection="1">
      <alignment horizontal="center" vertical="center"/>
      <protection/>
    </xf>
    <xf numFmtId="1" fontId="8" fillId="0" borderId="20" xfId="0" applyNumberFormat="1" applyFont="1" applyFill="1" applyBorder="1" applyAlignment="1" applyProtection="1">
      <alignment horizontal="center" vertical="center"/>
      <protection/>
    </xf>
    <xf numFmtId="2" fontId="0" fillId="0" borderId="20" xfId="0" applyNumberFormat="1" applyFill="1" applyBorder="1" applyAlignment="1" applyProtection="1">
      <alignment horizontal="center" vertical="center"/>
      <protection/>
    </xf>
    <xf numFmtId="1" fontId="0" fillId="0" borderId="20" xfId="0" applyNumberForma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20" fillId="0" borderId="10" xfId="0" applyFont="1" applyFill="1" applyBorder="1" applyAlignment="1" applyProtection="1">
      <alignment horizontal="center" vertical="center" wrapText="1"/>
      <protection/>
    </xf>
    <xf numFmtId="2" fontId="20" fillId="0" borderId="10" xfId="0" applyNumberFormat="1" applyFont="1" applyFill="1" applyBorder="1" applyAlignment="1" applyProtection="1">
      <alignment horizontal="center" vertical="center" wrapText="1"/>
      <protection/>
    </xf>
    <xf numFmtId="1" fontId="20" fillId="0" borderId="10" xfId="0" applyNumberFormat="1" applyFont="1" applyFill="1" applyBorder="1" applyAlignment="1" applyProtection="1">
      <alignment horizontal="center" vertical="center" wrapText="1"/>
      <protection/>
    </xf>
    <xf numFmtId="0" fontId="21" fillId="0" borderId="0" xfId="0" applyFont="1" applyFill="1" applyAlignment="1" applyProtection="1">
      <alignment horizontal="center" vertical="center" wrapText="1"/>
      <protection/>
    </xf>
    <xf numFmtId="174" fontId="3"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xf>
    <xf numFmtId="2" fontId="0" fillId="0" borderId="10" xfId="0" applyNumberFormat="1" applyFill="1" applyBorder="1" applyAlignment="1" applyProtection="1">
      <alignment horizontal="center" vertical="center"/>
      <protection/>
    </xf>
    <xf numFmtId="1"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180" fontId="0" fillId="0" borderId="10" xfId="0" applyNumberFormat="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top"/>
      <protection/>
    </xf>
    <xf numFmtId="49" fontId="3" fillId="0" borderId="21" xfId="0" applyNumberFormat="1" applyFont="1" applyFill="1" applyBorder="1" applyAlignment="1" applyProtection="1">
      <alignment horizontal="center" vertical="top"/>
      <protection/>
    </xf>
    <xf numFmtId="1" fontId="0" fillId="0" borderId="22"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1" fontId="14" fillId="0" borderId="12" xfId="0" applyNumberFormat="1" applyFont="1" applyBorder="1" applyAlignment="1" applyProtection="1">
      <alignment horizontal="center" vertical="center"/>
      <protection/>
    </xf>
    <xf numFmtId="2" fontId="0" fillId="0" borderId="0" xfId="0" applyNumberFormat="1" applyBorder="1" applyAlignment="1" applyProtection="1">
      <alignment horizontal="center" vertical="center"/>
      <protection/>
    </xf>
    <xf numFmtId="0" fontId="25" fillId="0" borderId="23" xfId="0" applyFont="1" applyBorder="1" applyAlignment="1" applyProtection="1">
      <alignment horizontal="center" vertical="center"/>
      <protection/>
    </xf>
    <xf numFmtId="2" fontId="25" fillId="0" borderId="10" xfId="0" applyNumberFormat="1" applyFont="1" applyBorder="1" applyAlignment="1" applyProtection="1">
      <alignment horizontal="center" vertical="center" wrapText="1"/>
      <protection/>
    </xf>
    <xf numFmtId="1" fontId="25" fillId="0" borderId="10" xfId="0" applyNumberFormat="1" applyFont="1" applyBorder="1" applyAlignment="1" applyProtection="1">
      <alignment horizontal="center" vertical="center" wrapText="1"/>
      <protection/>
    </xf>
    <xf numFmtId="1" fontId="25" fillId="0" borderId="22" xfId="0" applyNumberFormat="1" applyFont="1" applyBorder="1" applyAlignment="1" applyProtection="1">
      <alignment horizontal="center" vertical="center" wrapText="1"/>
      <protection/>
    </xf>
    <xf numFmtId="2" fontId="25" fillId="0" borderId="13" xfId="0" applyNumberFormat="1" applyFont="1" applyBorder="1" applyAlignment="1" applyProtection="1">
      <alignment horizontal="center" vertical="center" wrapText="1"/>
      <protection/>
    </xf>
    <xf numFmtId="0" fontId="25" fillId="0" borderId="24" xfId="0" applyFont="1" applyBorder="1" applyAlignment="1" applyProtection="1">
      <alignment horizontal="center" vertical="center"/>
      <protection/>
    </xf>
    <xf numFmtId="0" fontId="25" fillId="0" borderId="25" xfId="0" applyFont="1" applyBorder="1" applyAlignment="1" applyProtection="1">
      <alignment horizontal="center" vertical="center"/>
      <protection/>
    </xf>
    <xf numFmtId="183" fontId="10" fillId="0" borderId="14" xfId="0" applyNumberFormat="1" applyFont="1" applyBorder="1" applyAlignment="1" applyProtection="1">
      <alignment horizontal="center" vertical="center"/>
      <protection locked="0"/>
    </xf>
    <xf numFmtId="49" fontId="22" fillId="0" borderId="10" xfId="0" applyNumberFormat="1" applyFont="1" applyBorder="1" applyAlignment="1" applyProtection="1">
      <alignment horizontal="center" vertical="center"/>
      <protection/>
    </xf>
    <xf numFmtId="174" fontId="16" fillId="0" borderId="10" xfId="0" applyNumberFormat="1"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pplyProtection="1">
      <alignment horizontal="center" vertical="center"/>
      <protection/>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29" fillId="0" borderId="0" xfId="0" applyFont="1" applyAlignment="1">
      <alignment vertical="center" wrapText="1"/>
    </xf>
    <xf numFmtId="1" fontId="31" fillId="33" borderId="26"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8" fillId="0" borderId="27" xfId="0" applyNumberFormat="1" applyFont="1" applyBorder="1" applyAlignment="1" applyProtection="1">
      <alignment horizontal="center" vertical="center"/>
      <protection/>
    </xf>
    <xf numFmtId="0" fontId="8" fillId="0" borderId="28" xfId="0" applyNumberFormat="1" applyFont="1" applyBorder="1" applyAlignment="1" applyProtection="1">
      <alignment horizontal="center" vertical="center"/>
      <protection/>
    </xf>
    <xf numFmtId="0" fontId="8" fillId="0" borderId="29" xfId="0" applyNumberFormat="1" applyFont="1" applyBorder="1" applyAlignment="1" applyProtection="1">
      <alignment horizontal="center" vertical="center"/>
      <protection/>
    </xf>
    <xf numFmtId="15" fontId="5" fillId="0" borderId="30" xfId="0" applyNumberFormat="1"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26" fillId="0" borderId="0" xfId="0" applyFont="1" applyBorder="1" applyAlignment="1" applyProtection="1">
      <alignment horizontal="left" vertical="center" wrapText="1"/>
      <protection/>
    </xf>
    <xf numFmtId="2" fontId="3"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2" fontId="3" fillId="0" borderId="10" xfId="0" applyNumberFormat="1" applyFont="1" applyFill="1" applyBorder="1" applyAlignment="1" applyProtection="1">
      <alignment horizontal="center" vertical="top"/>
      <protection/>
    </xf>
    <xf numFmtId="0" fontId="3" fillId="0" borderId="18"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17" fillId="0" borderId="0" xfId="53" applyFill="1" applyAlignment="1" applyProtection="1">
      <alignment horizontal="center" vertical="center" textRotation="90" wrapText="1"/>
      <protection/>
    </xf>
    <xf numFmtId="0" fontId="19" fillId="0" borderId="0" xfId="0" applyFont="1" applyFill="1" applyAlignment="1" applyProtection="1">
      <alignment horizontal="center" vertical="center" textRotation="90"/>
      <protection/>
    </xf>
    <xf numFmtId="0" fontId="19" fillId="0" borderId="20" xfId="0" applyFont="1" applyFill="1" applyBorder="1" applyAlignment="1" applyProtection="1">
      <alignment horizontal="center" vertic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val="0"/>
        <i val="0"/>
        <color indexed="10"/>
      </font>
    </dxf>
    <dxf>
      <font>
        <color indexed="22"/>
      </font>
    </dxf>
    <dxf>
      <font>
        <b/>
        <i val="0"/>
        <color auto="1"/>
      </font>
    </dxf>
    <dxf>
      <font>
        <b val="0"/>
        <i val="0"/>
        <color indexed="10"/>
      </font>
    </dxf>
    <dxf>
      <font>
        <color indexed="10"/>
      </font>
    </dxf>
    <dxf>
      <font>
        <b/>
        <i val="0"/>
        <color indexed="10"/>
      </font>
      <fill>
        <patternFill patternType="none">
          <bgColor indexed="65"/>
        </patternFill>
      </fill>
    </dxf>
    <dxf>
      <font>
        <color indexed="12"/>
      </font>
      <fill>
        <patternFill>
          <bgColor indexed="11"/>
        </patternFill>
      </fill>
    </dxf>
    <dxf>
      <font>
        <b/>
        <i val="0"/>
        <color indexed="8"/>
      </font>
      <fill>
        <patternFill patternType="solid">
          <bgColor indexed="11"/>
        </patternFill>
      </fill>
    </dxf>
    <dxf>
      <font>
        <b/>
        <i val="0"/>
        <color indexed="10"/>
      </font>
    </dxf>
    <dxf>
      <font>
        <color indexed="10"/>
      </font>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iney@pineywoodsplace.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B1:H44"/>
  <sheetViews>
    <sheetView showGridLines="0" zoomScale="150" zoomScaleNormal="150" zoomScalePageLayoutView="0" workbookViewId="0" topLeftCell="C1">
      <selection activeCell="A1" sqref="A1"/>
    </sheetView>
  </sheetViews>
  <sheetFormatPr defaultColWidth="9.140625" defaultRowHeight="12.75"/>
  <cols>
    <col min="1" max="1" width="2.7109375" style="103" customWidth="1"/>
    <col min="2" max="2" width="60.7109375" style="103" customWidth="1"/>
    <col min="3" max="3" width="2.7109375" style="103" customWidth="1"/>
    <col min="4" max="4" width="60.7109375" style="103" customWidth="1"/>
    <col min="5" max="5" width="70.7109375" style="103" customWidth="1"/>
    <col min="6" max="6" width="9.140625" style="103" customWidth="1"/>
    <col min="7" max="7" width="9.140625" style="104" customWidth="1"/>
    <col min="8" max="8" width="30.7109375" style="103" bestFit="1" customWidth="1"/>
    <col min="9" max="9" width="9.140625" style="103" customWidth="1"/>
    <col min="10" max="10" width="30.7109375" style="103" customWidth="1"/>
    <col min="11" max="16384" width="9.140625" style="103" customWidth="1"/>
  </cols>
  <sheetData>
    <row r="1" spans="2:7" s="97" customFormat="1" ht="30">
      <c r="B1" s="34" t="s">
        <v>28</v>
      </c>
      <c r="C1" s="96"/>
      <c r="D1" s="30" t="s">
        <v>29</v>
      </c>
      <c r="G1" s="98"/>
    </row>
    <row r="2" spans="2:7" s="100" customFormat="1" ht="12.75">
      <c r="B2" s="35"/>
      <c r="C2" s="99"/>
      <c r="D2" s="99"/>
      <c r="G2" s="101"/>
    </row>
    <row r="3" spans="2:4" ht="63.75">
      <c r="B3" s="102" t="s">
        <v>31</v>
      </c>
      <c r="D3" s="103" t="s">
        <v>35</v>
      </c>
    </row>
    <row r="4" spans="2:4" ht="25.5">
      <c r="B4" s="105" t="s">
        <v>110</v>
      </c>
      <c r="D4" s="103" t="s">
        <v>36</v>
      </c>
    </row>
    <row r="5" spans="2:4" ht="38.25">
      <c r="B5" s="102" t="s">
        <v>32</v>
      </c>
      <c r="D5" s="103" t="s">
        <v>37</v>
      </c>
    </row>
    <row r="6" spans="2:4" ht="63.75">
      <c r="B6" s="102" t="s">
        <v>33</v>
      </c>
      <c r="D6" s="103" t="s">
        <v>38</v>
      </c>
    </row>
    <row r="7" spans="2:4" ht="51">
      <c r="B7" s="102" t="s">
        <v>34</v>
      </c>
      <c r="D7" s="103" t="s">
        <v>39</v>
      </c>
    </row>
    <row r="8" spans="2:4" ht="38.25">
      <c r="B8" s="103" t="s">
        <v>49</v>
      </c>
      <c r="D8" s="103" t="s">
        <v>40</v>
      </c>
    </row>
    <row r="9" ht="16.5">
      <c r="B9" s="102" t="s">
        <v>112</v>
      </c>
    </row>
    <row r="12" spans="6:8" ht="12.75">
      <c r="F12" s="103">
        <v>1</v>
      </c>
      <c r="G12" s="104">
        <v>49</v>
      </c>
      <c r="H12" s="103" t="s">
        <v>92</v>
      </c>
    </row>
    <row r="13" spans="6:8" ht="12.75">
      <c r="F13" s="103">
        <v>2</v>
      </c>
      <c r="G13" s="104" t="s">
        <v>63</v>
      </c>
      <c r="H13" s="103" t="s">
        <v>93</v>
      </c>
    </row>
    <row r="14" spans="6:8" ht="12.75">
      <c r="F14" s="103">
        <v>3</v>
      </c>
      <c r="G14" s="104" t="s">
        <v>64</v>
      </c>
      <c r="H14" s="103" t="s">
        <v>56</v>
      </c>
    </row>
    <row r="15" spans="6:8" ht="12.75">
      <c r="F15" s="103">
        <v>4</v>
      </c>
      <c r="G15" s="104" t="s">
        <v>65</v>
      </c>
      <c r="H15" s="103" t="s">
        <v>57</v>
      </c>
    </row>
    <row r="16" spans="6:8" ht="12.75">
      <c r="F16" s="103">
        <v>5</v>
      </c>
      <c r="G16" s="104" t="s">
        <v>66</v>
      </c>
      <c r="H16" s="103" t="s">
        <v>115</v>
      </c>
    </row>
    <row r="17" spans="6:8" ht="12.75">
      <c r="F17" s="103">
        <v>6</v>
      </c>
      <c r="G17" s="104" t="s">
        <v>67</v>
      </c>
      <c r="H17" s="103" t="s">
        <v>114</v>
      </c>
    </row>
    <row r="18" spans="6:8" ht="12.75">
      <c r="F18" s="103">
        <v>7</v>
      </c>
      <c r="G18" s="104" t="s">
        <v>68</v>
      </c>
      <c r="H18" s="103" t="s">
        <v>50</v>
      </c>
    </row>
    <row r="19" spans="6:8" ht="12.75">
      <c r="F19" s="103">
        <v>8</v>
      </c>
      <c r="G19" s="104" t="s">
        <v>71</v>
      </c>
      <c r="H19" s="103" t="s">
        <v>52</v>
      </c>
    </row>
    <row r="20" spans="6:8" ht="12.75">
      <c r="F20" s="103">
        <v>9</v>
      </c>
      <c r="G20" s="104" t="s">
        <v>69</v>
      </c>
      <c r="H20" s="103" t="s">
        <v>30</v>
      </c>
    </row>
    <row r="21" spans="6:8" ht="12.75">
      <c r="F21" s="103">
        <v>10</v>
      </c>
      <c r="G21" s="104" t="s">
        <v>70</v>
      </c>
      <c r="H21" s="103" t="s">
        <v>54</v>
      </c>
    </row>
    <row r="22" spans="6:8" ht="12.75">
      <c r="F22" s="103">
        <v>11</v>
      </c>
      <c r="G22" s="104" t="s">
        <v>72</v>
      </c>
      <c r="H22" s="103" t="s">
        <v>15</v>
      </c>
    </row>
    <row r="23" spans="6:8" ht="12.75">
      <c r="F23" s="103">
        <v>12</v>
      </c>
      <c r="G23" s="104" t="s">
        <v>73</v>
      </c>
      <c r="H23" s="103" t="s">
        <v>21</v>
      </c>
    </row>
    <row r="24" spans="6:8" ht="12.75">
      <c r="F24" s="103">
        <v>13</v>
      </c>
      <c r="G24" s="104" t="s">
        <v>74</v>
      </c>
      <c r="H24" s="103" t="s">
        <v>20</v>
      </c>
    </row>
    <row r="25" spans="6:8" ht="12.75">
      <c r="F25" s="103">
        <v>14</v>
      </c>
      <c r="G25" s="104" t="s">
        <v>82</v>
      </c>
      <c r="H25" s="103" t="s">
        <v>41</v>
      </c>
    </row>
    <row r="26" spans="6:8" ht="12.75">
      <c r="F26" s="103">
        <v>15</v>
      </c>
      <c r="G26" s="104" t="s">
        <v>75</v>
      </c>
      <c r="H26" s="103" t="s">
        <v>17</v>
      </c>
    </row>
    <row r="27" spans="6:8" ht="12.75">
      <c r="F27" s="103">
        <v>16</v>
      </c>
      <c r="G27" s="104" t="s">
        <v>80</v>
      </c>
      <c r="H27" s="103" t="s">
        <v>27</v>
      </c>
    </row>
    <row r="28" spans="6:8" ht="12.75">
      <c r="F28" s="103">
        <v>17</v>
      </c>
      <c r="G28" s="104" t="s">
        <v>76</v>
      </c>
      <c r="H28" s="103" t="s">
        <v>55</v>
      </c>
    </row>
    <row r="29" spans="6:8" ht="12.75">
      <c r="F29" s="103">
        <v>18</v>
      </c>
      <c r="G29" s="104" t="s">
        <v>77</v>
      </c>
      <c r="H29" s="103" t="s">
        <v>60</v>
      </c>
    </row>
    <row r="30" spans="6:8" ht="12.75">
      <c r="F30" s="103">
        <v>19</v>
      </c>
      <c r="G30" s="104" t="s">
        <v>78</v>
      </c>
      <c r="H30" s="103" t="s">
        <v>47</v>
      </c>
    </row>
    <row r="31" spans="6:8" ht="12.75">
      <c r="F31" s="103">
        <v>20</v>
      </c>
      <c r="G31" s="104" t="s">
        <v>79</v>
      </c>
      <c r="H31" s="103" t="s">
        <v>61</v>
      </c>
    </row>
    <row r="32" spans="6:8" ht="12.75">
      <c r="F32" s="103">
        <v>21</v>
      </c>
      <c r="G32" s="104" t="s">
        <v>81</v>
      </c>
      <c r="H32" s="103" t="s">
        <v>18</v>
      </c>
    </row>
    <row r="33" spans="6:8" ht="12.75">
      <c r="F33" s="103">
        <v>22</v>
      </c>
      <c r="G33" s="104" t="s">
        <v>83</v>
      </c>
      <c r="H33" s="103" t="s">
        <v>16</v>
      </c>
    </row>
    <row r="34" spans="6:8" ht="12.75">
      <c r="F34" s="103">
        <v>23</v>
      </c>
      <c r="G34" s="104" t="s">
        <v>84</v>
      </c>
      <c r="H34" s="103" t="s">
        <v>22</v>
      </c>
    </row>
    <row r="35" spans="6:8" ht="12.75">
      <c r="F35" s="103">
        <v>24</v>
      </c>
      <c r="G35" s="104" t="s">
        <v>85</v>
      </c>
      <c r="H35" s="103" t="s">
        <v>105</v>
      </c>
    </row>
    <row r="36" spans="6:8" ht="12.75">
      <c r="F36" s="103">
        <v>25</v>
      </c>
      <c r="G36" s="104" t="s">
        <v>86</v>
      </c>
      <c r="H36" s="103" t="s">
        <v>106</v>
      </c>
    </row>
    <row r="37" spans="6:8" ht="12.75">
      <c r="F37" s="103">
        <v>26</v>
      </c>
      <c r="G37" s="104" t="s">
        <v>88</v>
      </c>
      <c r="H37" s="103" t="s">
        <v>19</v>
      </c>
    </row>
    <row r="38" spans="6:8" ht="12.75">
      <c r="F38" s="103">
        <v>27</v>
      </c>
      <c r="G38" s="104" t="s">
        <v>89</v>
      </c>
      <c r="H38" s="103" t="s">
        <v>62</v>
      </c>
    </row>
    <row r="39" spans="6:8" ht="12.75">
      <c r="F39" s="103">
        <v>28</v>
      </c>
      <c r="G39" s="104" t="s">
        <v>95</v>
      </c>
      <c r="H39" s="103" t="s">
        <v>42</v>
      </c>
    </row>
    <row r="40" spans="6:8" ht="12.75">
      <c r="F40" s="103">
        <v>29</v>
      </c>
      <c r="G40" s="104" t="s">
        <v>87</v>
      </c>
      <c r="H40" s="103" t="s">
        <v>58</v>
      </c>
    </row>
    <row r="41" spans="6:8" ht="12.75">
      <c r="F41" s="103">
        <v>30</v>
      </c>
      <c r="G41" s="104" t="s">
        <v>96</v>
      </c>
      <c r="H41" s="103" t="s">
        <v>46</v>
      </c>
    </row>
    <row r="42" spans="6:8" ht="12.75">
      <c r="F42" s="103">
        <v>31</v>
      </c>
      <c r="G42" s="104" t="s">
        <v>90</v>
      </c>
      <c r="H42" s="103" t="s">
        <v>59</v>
      </c>
    </row>
    <row r="43" spans="6:8" ht="12.75">
      <c r="F43" s="103">
        <v>32</v>
      </c>
      <c r="G43" s="104" t="s">
        <v>94</v>
      </c>
      <c r="H43" s="103" t="s">
        <v>51</v>
      </c>
    </row>
    <row r="44" spans="6:8" ht="12.75">
      <c r="F44" s="103">
        <v>33</v>
      </c>
      <c r="G44" s="104" t="s">
        <v>91</v>
      </c>
      <c r="H44" s="103" t="s">
        <v>53</v>
      </c>
    </row>
  </sheetData>
  <sheetProtection sheet="1" objects="1" scenarios="1" selectLockedCells="1"/>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D102"/>
  <sheetViews>
    <sheetView showGridLines="0" zoomScale="150" zoomScaleNormal="150" zoomScalePageLayoutView="0" workbookViewId="0" topLeftCell="A1">
      <pane ySplit="2" topLeftCell="A3" activePane="bottomLeft" state="frozen"/>
      <selection pane="topLeft" activeCell="A1" sqref="A1"/>
      <selection pane="bottomLeft" activeCell="B11" sqref="B11"/>
    </sheetView>
  </sheetViews>
  <sheetFormatPr defaultColWidth="9.140625" defaultRowHeight="12.75"/>
  <cols>
    <col min="1" max="1" width="5.7109375" style="8" customWidth="1"/>
    <col min="2" max="2" width="35.7109375" style="9" customWidth="1"/>
    <col min="3" max="3" width="8.7109375" style="10" customWidth="1"/>
    <col min="4" max="4" width="35.7109375" style="0" customWidth="1"/>
    <col min="5" max="5" width="1.7109375" style="6" customWidth="1"/>
    <col min="6" max="6" width="22.140625" style="8" bestFit="1" customWidth="1"/>
    <col min="7" max="16384" width="9.140625" style="6" customWidth="1"/>
  </cols>
  <sheetData>
    <row r="1" spans="1:4" ht="30" customHeight="1">
      <c r="A1" s="110" t="s">
        <v>13</v>
      </c>
      <c r="B1" s="110"/>
      <c r="C1" s="110"/>
      <c r="D1" s="93">
        <v>39994</v>
      </c>
    </row>
    <row r="2" spans="1:4" s="7" customFormat="1" ht="12.75">
      <c r="A2" s="94"/>
      <c r="B2" s="94" t="s">
        <v>1</v>
      </c>
      <c r="C2" s="94" t="s">
        <v>0</v>
      </c>
      <c r="D2" s="94" t="s">
        <v>48</v>
      </c>
    </row>
    <row r="3" spans="1:4" ht="12.75">
      <c r="A3" s="95">
        <v>1</v>
      </c>
      <c r="B3" s="26" t="s">
        <v>117</v>
      </c>
      <c r="C3" s="4"/>
      <c r="D3" s="27" t="s">
        <v>50</v>
      </c>
    </row>
    <row r="4" spans="1:4" ht="12.75">
      <c r="A4" s="95">
        <v>2</v>
      </c>
      <c r="B4" s="26" t="s">
        <v>118</v>
      </c>
      <c r="C4" s="4"/>
      <c r="D4" s="27" t="s">
        <v>50</v>
      </c>
    </row>
    <row r="5" spans="1:4" ht="12.75">
      <c r="A5" s="95">
        <v>3</v>
      </c>
      <c r="B5" s="26" t="s">
        <v>119</v>
      </c>
      <c r="C5" s="4"/>
      <c r="D5" s="27" t="s">
        <v>50</v>
      </c>
    </row>
    <row r="6" spans="1:4" ht="12.75">
      <c r="A6" s="95">
        <v>4</v>
      </c>
      <c r="B6" s="26" t="s">
        <v>120</v>
      </c>
      <c r="C6" s="4"/>
      <c r="D6" s="27" t="s">
        <v>50</v>
      </c>
    </row>
    <row r="7" spans="1:4" ht="12.75">
      <c r="A7" s="95">
        <v>5</v>
      </c>
      <c r="B7" s="26"/>
      <c r="C7" s="4"/>
      <c r="D7" s="27"/>
    </row>
    <row r="8" spans="1:4" ht="12.75">
      <c r="A8" s="95">
        <v>6</v>
      </c>
      <c r="B8" s="26"/>
      <c r="C8" s="4"/>
      <c r="D8" s="27"/>
    </row>
    <row r="9" spans="1:4" ht="12.75">
      <c r="A9" s="95">
        <v>7</v>
      </c>
      <c r="B9" s="26"/>
      <c r="C9" s="4"/>
      <c r="D9" s="27"/>
    </row>
    <row r="10" spans="1:4" ht="12.75">
      <c r="A10" s="95">
        <v>8</v>
      </c>
      <c r="B10" s="26"/>
      <c r="C10" s="4"/>
      <c r="D10" s="27"/>
    </row>
    <row r="11" spans="1:4" ht="12.75">
      <c r="A11" s="95">
        <v>9</v>
      </c>
      <c r="B11" s="26"/>
      <c r="C11" s="4"/>
      <c r="D11" s="27"/>
    </row>
    <row r="12" spans="1:4" ht="12.75">
      <c r="A12" s="95">
        <v>10</v>
      </c>
      <c r="B12" s="26"/>
      <c r="C12" s="4"/>
      <c r="D12" s="27"/>
    </row>
    <row r="13" spans="1:4" ht="12.75">
      <c r="A13" s="95">
        <v>11</v>
      </c>
      <c r="B13" s="26"/>
      <c r="C13" s="4"/>
      <c r="D13" s="27"/>
    </row>
    <row r="14" spans="1:4" ht="12.75">
      <c r="A14" s="95">
        <v>12</v>
      </c>
      <c r="B14" s="26"/>
      <c r="C14" s="4"/>
      <c r="D14" s="27"/>
    </row>
    <row r="15" spans="1:4" ht="12.75">
      <c r="A15" s="95">
        <v>13</v>
      </c>
      <c r="B15" s="26"/>
      <c r="C15" s="4"/>
      <c r="D15" s="27"/>
    </row>
    <row r="16" spans="1:4" ht="12.75">
      <c r="A16" s="95">
        <v>14</v>
      </c>
      <c r="B16" s="26"/>
      <c r="C16" s="4"/>
      <c r="D16" s="27"/>
    </row>
    <row r="17" spans="1:4" ht="12.75">
      <c r="A17" s="95">
        <v>15</v>
      </c>
      <c r="B17" s="26"/>
      <c r="C17" s="4"/>
      <c r="D17" s="27"/>
    </row>
    <row r="18" spans="1:4" ht="12.75">
      <c r="A18" s="95">
        <v>16</v>
      </c>
      <c r="B18" s="26"/>
      <c r="C18" s="4"/>
      <c r="D18" s="27"/>
    </row>
    <row r="19" spans="1:4" ht="12.75">
      <c r="A19" s="95">
        <v>17</v>
      </c>
      <c r="B19" s="26"/>
      <c r="C19" s="4"/>
      <c r="D19" s="27"/>
    </row>
    <row r="20" spans="1:4" ht="12.75">
      <c r="A20" s="95">
        <v>18</v>
      </c>
      <c r="B20" s="26"/>
      <c r="C20" s="4"/>
      <c r="D20" s="27"/>
    </row>
    <row r="21" spans="1:4" ht="12.75">
      <c r="A21" s="95">
        <v>19</v>
      </c>
      <c r="B21" s="26"/>
      <c r="C21" s="4"/>
      <c r="D21" s="27"/>
    </row>
    <row r="22" spans="1:4" ht="12.75">
      <c r="A22" s="95">
        <v>20</v>
      </c>
      <c r="B22" s="26"/>
      <c r="C22" s="4"/>
      <c r="D22" s="27"/>
    </row>
    <row r="23" spans="1:4" ht="12.75">
      <c r="A23" s="95">
        <v>21</v>
      </c>
      <c r="B23" s="26"/>
      <c r="C23" s="4"/>
      <c r="D23" s="27"/>
    </row>
    <row r="24" spans="1:4" ht="12.75">
      <c r="A24" s="95">
        <v>22</v>
      </c>
      <c r="B24" s="26"/>
      <c r="C24" s="4"/>
      <c r="D24" s="27"/>
    </row>
    <row r="25" spans="1:4" ht="12.75">
      <c r="A25" s="95">
        <v>23</v>
      </c>
      <c r="B25" s="26"/>
      <c r="C25" s="4"/>
      <c r="D25" s="27"/>
    </row>
    <row r="26" spans="1:4" ht="12.75">
      <c r="A26" s="95">
        <v>24</v>
      </c>
      <c r="B26" s="26"/>
      <c r="C26" s="4"/>
      <c r="D26" s="27"/>
    </row>
    <row r="27" spans="1:4" ht="12.75">
      <c r="A27" s="95">
        <v>25</v>
      </c>
      <c r="B27" s="26"/>
      <c r="C27" s="4"/>
      <c r="D27" s="27"/>
    </row>
    <row r="28" spans="1:4" ht="12.75">
      <c r="A28" s="95">
        <v>26</v>
      </c>
      <c r="B28" s="26"/>
      <c r="C28" s="4"/>
      <c r="D28" s="27"/>
    </row>
    <row r="29" spans="1:4" ht="12.75">
      <c r="A29" s="95">
        <v>27</v>
      </c>
      <c r="B29" s="26"/>
      <c r="C29" s="4"/>
      <c r="D29" s="27"/>
    </row>
    <row r="30" spans="1:4" ht="12.75">
      <c r="A30" s="95">
        <v>28</v>
      </c>
      <c r="B30" s="26"/>
      <c r="C30" s="4"/>
      <c r="D30" s="27"/>
    </row>
    <row r="31" spans="1:4" ht="12.75">
      <c r="A31" s="95">
        <v>29</v>
      </c>
      <c r="B31" s="26"/>
      <c r="C31" s="4"/>
      <c r="D31" s="27"/>
    </row>
    <row r="32" spans="1:4" ht="12.75">
      <c r="A32" s="95">
        <v>30</v>
      </c>
      <c r="B32" s="26"/>
      <c r="C32" s="4"/>
      <c r="D32" s="27"/>
    </row>
    <row r="33" spans="1:4" ht="12.75">
      <c r="A33" s="95">
        <v>31</v>
      </c>
      <c r="B33" s="26"/>
      <c r="C33" s="4"/>
      <c r="D33" s="27"/>
    </row>
    <row r="34" spans="1:4" ht="12.75">
      <c r="A34" s="95">
        <v>32</v>
      </c>
      <c r="B34" s="26"/>
      <c r="C34" s="4"/>
      <c r="D34" s="27"/>
    </row>
    <row r="35" spans="1:4" ht="12.75">
      <c r="A35" s="95">
        <v>33</v>
      </c>
      <c r="B35" s="26"/>
      <c r="C35" s="4"/>
      <c r="D35" s="27"/>
    </row>
    <row r="36" spans="1:4" ht="12.75">
      <c r="A36" s="95">
        <v>34</v>
      </c>
      <c r="B36" s="26"/>
      <c r="C36" s="4"/>
      <c r="D36" s="27"/>
    </row>
    <row r="37" spans="1:4" ht="12.75">
      <c r="A37" s="95">
        <v>35</v>
      </c>
      <c r="B37" s="26"/>
      <c r="C37" s="4"/>
      <c r="D37" s="27"/>
    </row>
    <row r="38" spans="1:4" ht="12.75">
      <c r="A38" s="95">
        <v>36</v>
      </c>
      <c r="B38" s="26"/>
      <c r="C38" s="4"/>
      <c r="D38" s="27"/>
    </row>
    <row r="39" spans="1:4" ht="12.75">
      <c r="A39" s="95">
        <v>37</v>
      </c>
      <c r="B39" s="26"/>
      <c r="C39" s="4"/>
      <c r="D39" s="27"/>
    </row>
    <row r="40" spans="1:4" ht="12.75">
      <c r="A40" s="95">
        <v>38</v>
      </c>
      <c r="B40" s="26"/>
      <c r="C40" s="4"/>
      <c r="D40" s="27"/>
    </row>
    <row r="41" spans="1:4" ht="12.75">
      <c r="A41" s="95">
        <v>39</v>
      </c>
      <c r="B41" s="26"/>
      <c r="C41" s="4"/>
      <c r="D41" s="27"/>
    </row>
    <row r="42" spans="1:4" ht="12.75">
      <c r="A42" s="95">
        <v>40</v>
      </c>
      <c r="B42" s="26"/>
      <c r="C42" s="4"/>
      <c r="D42" s="27"/>
    </row>
    <row r="43" spans="1:4" ht="12.75">
      <c r="A43" s="95">
        <v>41</v>
      </c>
      <c r="B43" s="26"/>
      <c r="C43" s="4"/>
      <c r="D43" s="27"/>
    </row>
    <row r="44" spans="1:4" ht="12.75">
      <c r="A44" s="95">
        <v>42</v>
      </c>
      <c r="B44" s="26"/>
      <c r="C44" s="4"/>
      <c r="D44" s="27"/>
    </row>
    <row r="45" spans="1:4" ht="12.75">
      <c r="A45" s="95">
        <v>43</v>
      </c>
      <c r="B45" s="26"/>
      <c r="C45" s="4"/>
      <c r="D45" s="27"/>
    </row>
    <row r="46" spans="1:4" ht="12.75">
      <c r="A46" s="95">
        <v>44</v>
      </c>
      <c r="B46" s="26"/>
      <c r="C46" s="4"/>
      <c r="D46" s="27"/>
    </row>
    <row r="47" spans="1:4" ht="12.75">
      <c r="A47" s="95">
        <v>45</v>
      </c>
      <c r="B47" s="26"/>
      <c r="C47" s="4"/>
      <c r="D47" s="27"/>
    </row>
    <row r="48" spans="1:4" ht="12.75">
      <c r="A48" s="95">
        <v>46</v>
      </c>
      <c r="B48" s="26"/>
      <c r="C48" s="4"/>
      <c r="D48" s="27"/>
    </row>
    <row r="49" spans="1:4" ht="12.75">
      <c r="A49" s="95">
        <v>47</v>
      </c>
      <c r="B49" s="26"/>
      <c r="C49" s="4"/>
      <c r="D49" s="27"/>
    </row>
    <row r="50" spans="1:4" ht="12.75">
      <c r="A50" s="95">
        <v>48</v>
      </c>
      <c r="B50" s="26"/>
      <c r="C50" s="4"/>
      <c r="D50" s="27"/>
    </row>
    <row r="51" spans="1:4" ht="12.75">
      <c r="A51" s="95">
        <v>49</v>
      </c>
      <c r="B51" s="26"/>
      <c r="C51" s="4"/>
      <c r="D51" s="27"/>
    </row>
    <row r="52" spans="1:4" ht="12.75">
      <c r="A52" s="95">
        <v>50</v>
      </c>
      <c r="B52" s="26"/>
      <c r="C52" s="4"/>
      <c r="D52" s="27"/>
    </row>
    <row r="53" spans="1:4" s="8" customFormat="1" ht="12.75">
      <c r="A53" s="95">
        <v>51</v>
      </c>
      <c r="B53" s="26"/>
      <c r="C53" s="4"/>
      <c r="D53" s="27"/>
    </row>
    <row r="54" spans="1:4" ht="12.75">
      <c r="A54" s="95">
        <v>52</v>
      </c>
      <c r="B54" s="26"/>
      <c r="C54" s="4"/>
      <c r="D54" s="27"/>
    </row>
    <row r="55" spans="1:4" ht="12.75">
      <c r="A55" s="95">
        <v>53</v>
      </c>
      <c r="B55" s="26"/>
      <c r="C55" s="4"/>
      <c r="D55" s="27"/>
    </row>
    <row r="56" spans="1:4" ht="12.75">
      <c r="A56" s="95">
        <v>54</v>
      </c>
      <c r="B56" s="26"/>
      <c r="C56" s="4"/>
      <c r="D56" s="27"/>
    </row>
    <row r="57" spans="1:4" ht="12.75">
      <c r="A57" s="95">
        <v>55</v>
      </c>
      <c r="B57" s="26"/>
      <c r="C57" s="4"/>
      <c r="D57" s="27"/>
    </row>
    <row r="58" spans="1:4" ht="12.75">
      <c r="A58" s="95">
        <v>56</v>
      </c>
      <c r="B58" s="26"/>
      <c r="C58" s="4"/>
      <c r="D58" s="27"/>
    </row>
    <row r="59" spans="1:4" ht="12.75">
      <c r="A59" s="95">
        <v>57</v>
      </c>
      <c r="B59" s="26"/>
      <c r="C59" s="4"/>
      <c r="D59" s="27"/>
    </row>
    <row r="60" spans="1:4" ht="12.75">
      <c r="A60" s="95">
        <v>58</v>
      </c>
      <c r="B60" s="26"/>
      <c r="C60" s="4"/>
      <c r="D60" s="27"/>
    </row>
    <row r="61" spans="1:4" ht="12.75">
      <c r="A61" s="95">
        <v>59</v>
      </c>
      <c r="B61" s="26"/>
      <c r="C61" s="4"/>
      <c r="D61" s="27"/>
    </row>
    <row r="62" spans="1:4" ht="12.75">
      <c r="A62" s="95">
        <v>60</v>
      </c>
      <c r="B62" s="26"/>
      <c r="C62" s="4"/>
      <c r="D62" s="27"/>
    </row>
    <row r="63" spans="1:4" ht="12.75">
      <c r="A63" s="95">
        <v>61</v>
      </c>
      <c r="B63" s="26"/>
      <c r="C63" s="4"/>
      <c r="D63" s="27"/>
    </row>
    <row r="64" spans="1:4" ht="12.75">
      <c r="A64" s="95">
        <v>62</v>
      </c>
      <c r="B64" s="26"/>
      <c r="C64" s="4"/>
      <c r="D64" s="27"/>
    </row>
    <row r="65" spans="1:4" ht="12.75">
      <c r="A65" s="95">
        <v>63</v>
      </c>
      <c r="B65" s="26"/>
      <c r="C65" s="4"/>
      <c r="D65" s="27"/>
    </row>
    <row r="66" spans="1:4" ht="12.75">
      <c r="A66" s="95">
        <v>64</v>
      </c>
      <c r="B66" s="26"/>
      <c r="C66" s="4"/>
      <c r="D66" s="27"/>
    </row>
    <row r="67" spans="1:4" ht="12.75">
      <c r="A67" s="95">
        <v>65</v>
      </c>
      <c r="B67" s="26"/>
      <c r="C67" s="4"/>
      <c r="D67" s="27"/>
    </row>
    <row r="68" spans="1:4" ht="12.75">
      <c r="A68" s="95">
        <v>66</v>
      </c>
      <c r="B68" s="26"/>
      <c r="C68" s="4"/>
      <c r="D68" s="27"/>
    </row>
    <row r="69" spans="1:4" ht="12.75">
      <c r="A69" s="95">
        <v>67</v>
      </c>
      <c r="B69" s="26"/>
      <c r="C69" s="4"/>
      <c r="D69" s="27"/>
    </row>
    <row r="70" spans="1:4" ht="12.75">
      <c r="A70" s="95">
        <v>68</v>
      </c>
      <c r="B70" s="26"/>
      <c r="C70" s="4"/>
      <c r="D70" s="27"/>
    </row>
    <row r="71" spans="1:4" ht="12.75">
      <c r="A71" s="95">
        <v>69</v>
      </c>
      <c r="B71" s="26"/>
      <c r="C71" s="4"/>
      <c r="D71" s="27"/>
    </row>
    <row r="72" spans="1:4" ht="12.75">
      <c r="A72" s="95">
        <v>70</v>
      </c>
      <c r="B72" s="26"/>
      <c r="C72" s="4"/>
      <c r="D72" s="27"/>
    </row>
    <row r="73" spans="1:4" ht="12.75">
      <c r="A73" s="95">
        <v>71</v>
      </c>
      <c r="B73" s="26"/>
      <c r="C73" s="4"/>
      <c r="D73" s="27"/>
    </row>
    <row r="74" spans="1:4" ht="12.75">
      <c r="A74" s="95">
        <v>72</v>
      </c>
      <c r="B74" s="26"/>
      <c r="C74" s="4"/>
      <c r="D74" s="27"/>
    </row>
    <row r="75" spans="1:4" ht="12.75">
      <c r="A75" s="95">
        <v>73</v>
      </c>
      <c r="B75" s="26"/>
      <c r="C75" s="4"/>
      <c r="D75" s="27"/>
    </row>
    <row r="76" spans="1:4" ht="12.75">
      <c r="A76" s="95">
        <v>74</v>
      </c>
      <c r="B76" s="26"/>
      <c r="C76" s="4"/>
      <c r="D76" s="27"/>
    </row>
    <row r="77" spans="1:4" ht="12.75">
      <c r="A77" s="95">
        <v>75</v>
      </c>
      <c r="B77" s="26"/>
      <c r="C77" s="4"/>
      <c r="D77" s="27"/>
    </row>
    <row r="78" spans="1:4" ht="12.75">
      <c r="A78" s="95">
        <v>76</v>
      </c>
      <c r="B78" s="26"/>
      <c r="C78" s="4"/>
      <c r="D78" s="27"/>
    </row>
    <row r="79" spans="1:4" ht="12.75">
      <c r="A79" s="95">
        <v>77</v>
      </c>
      <c r="B79" s="26"/>
      <c r="C79" s="4"/>
      <c r="D79" s="27"/>
    </row>
    <row r="80" spans="1:4" ht="12.75">
      <c r="A80" s="95">
        <v>78</v>
      </c>
      <c r="B80" s="26"/>
      <c r="C80" s="4"/>
      <c r="D80" s="27"/>
    </row>
    <row r="81" spans="1:4" ht="12.75">
      <c r="A81" s="95">
        <v>79</v>
      </c>
      <c r="B81" s="26"/>
      <c r="C81" s="4"/>
      <c r="D81" s="27"/>
    </row>
    <row r="82" spans="1:4" ht="12.75">
      <c r="A82" s="95">
        <v>80</v>
      </c>
      <c r="B82" s="26"/>
      <c r="C82" s="4"/>
      <c r="D82" s="27"/>
    </row>
    <row r="83" spans="1:4" ht="12.75">
      <c r="A83" s="95">
        <v>81</v>
      </c>
      <c r="B83" s="26"/>
      <c r="C83" s="4"/>
      <c r="D83" s="27"/>
    </row>
    <row r="84" spans="1:4" ht="12.75">
      <c r="A84" s="95">
        <v>82</v>
      </c>
      <c r="B84" s="26"/>
      <c r="C84" s="4"/>
      <c r="D84" s="27"/>
    </row>
    <row r="85" spans="1:4" ht="12.75">
      <c r="A85" s="95">
        <v>83</v>
      </c>
      <c r="B85" s="26"/>
      <c r="C85" s="4"/>
      <c r="D85" s="27"/>
    </row>
    <row r="86" spans="1:4" ht="12.75">
      <c r="A86" s="95">
        <v>84</v>
      </c>
      <c r="B86" s="26"/>
      <c r="C86" s="4"/>
      <c r="D86" s="27"/>
    </row>
    <row r="87" spans="1:4" ht="12.75">
      <c r="A87" s="95">
        <v>85</v>
      </c>
      <c r="B87" s="26"/>
      <c r="C87" s="4"/>
      <c r="D87" s="27"/>
    </row>
    <row r="88" spans="1:4" ht="12.75">
      <c r="A88" s="95">
        <v>86</v>
      </c>
      <c r="B88" s="26"/>
      <c r="C88" s="4"/>
      <c r="D88" s="27"/>
    </row>
    <row r="89" spans="1:4" ht="12.75">
      <c r="A89" s="95">
        <v>87</v>
      </c>
      <c r="B89" s="26"/>
      <c r="C89" s="4"/>
      <c r="D89" s="27"/>
    </row>
    <row r="90" spans="1:4" ht="12.75">
      <c r="A90" s="95">
        <v>88</v>
      </c>
      <c r="B90" s="26"/>
      <c r="C90" s="4"/>
      <c r="D90" s="27"/>
    </row>
    <row r="91" spans="1:4" ht="12.75">
      <c r="A91" s="95">
        <v>89</v>
      </c>
      <c r="B91" s="26"/>
      <c r="C91" s="4"/>
      <c r="D91" s="27"/>
    </row>
    <row r="92" spans="1:4" ht="12.75">
      <c r="A92" s="95">
        <v>90</v>
      </c>
      <c r="B92" s="26"/>
      <c r="C92" s="4"/>
      <c r="D92" s="27"/>
    </row>
    <row r="93" spans="1:4" ht="12.75">
      <c r="A93" s="95">
        <v>91</v>
      </c>
      <c r="B93" s="26"/>
      <c r="C93" s="4"/>
      <c r="D93" s="27"/>
    </row>
    <row r="94" spans="1:4" ht="12.75">
      <c r="A94" s="95">
        <v>92</v>
      </c>
      <c r="B94" s="26"/>
      <c r="C94" s="4"/>
      <c r="D94" s="27"/>
    </row>
    <row r="95" spans="1:4" ht="12.75">
      <c r="A95" s="95">
        <v>93</v>
      </c>
      <c r="B95" s="26"/>
      <c r="C95" s="4"/>
      <c r="D95" s="27"/>
    </row>
    <row r="96" spans="1:4" ht="12.75">
      <c r="A96" s="95">
        <v>94</v>
      </c>
      <c r="B96" s="26"/>
      <c r="C96" s="4"/>
      <c r="D96" s="27"/>
    </row>
    <row r="97" spans="1:4" ht="12.75">
      <c r="A97" s="95">
        <v>95</v>
      </c>
      <c r="B97" s="26"/>
      <c r="C97" s="4"/>
      <c r="D97" s="27"/>
    </row>
    <row r="98" spans="1:4" ht="12.75">
      <c r="A98" s="95">
        <v>96</v>
      </c>
      <c r="B98" s="26"/>
      <c r="C98" s="4"/>
      <c r="D98" s="27"/>
    </row>
    <row r="99" spans="1:4" ht="12.75">
      <c r="A99" s="95">
        <v>97</v>
      </c>
      <c r="B99" s="26"/>
      <c r="C99" s="4"/>
      <c r="D99" s="27"/>
    </row>
    <row r="100" spans="1:4" ht="12.75">
      <c r="A100" s="95">
        <v>98</v>
      </c>
      <c r="B100" s="26"/>
      <c r="C100" s="4"/>
      <c r="D100" s="27"/>
    </row>
    <row r="101" spans="1:4" ht="12.75">
      <c r="A101" s="95">
        <v>99</v>
      </c>
      <c r="B101" s="26"/>
      <c r="C101" s="4"/>
      <c r="D101" s="27"/>
    </row>
    <row r="102" spans="1:4" ht="12.75">
      <c r="A102" s="95">
        <v>100</v>
      </c>
      <c r="B102" s="26"/>
      <c r="C102" s="4"/>
      <c r="D102" s="27"/>
    </row>
  </sheetData>
  <sheetProtection sheet="1" objects="1" scenarios="1" selectLockedCells="1"/>
  <mergeCells count="1">
    <mergeCell ref="A1:C1"/>
  </mergeCells>
  <dataValidations count="1">
    <dataValidation type="list" allowBlank="1" showInputMessage="1" showErrorMessage="1" sqref="D3:D102">
      <formula1>Categories</formula1>
    </dataValidation>
  </dataValidations>
  <printOptions/>
  <pageMargins left="0.75" right="0.75" top="1" bottom="1" header="0.5" footer="0.5"/>
  <pageSetup fitToHeight="1" fitToWidth="1" horizontalDpi="1200" verticalDpi="1200" orientation="portrait" scale="68" r:id="rId1"/>
</worksheet>
</file>

<file path=xl/worksheets/sheet3.xml><?xml version="1.0" encoding="utf-8"?>
<worksheet xmlns="http://schemas.openxmlformats.org/spreadsheetml/2006/main" xmlns:r="http://schemas.openxmlformats.org/officeDocument/2006/relationships">
  <sheetPr codeName="Sheet2"/>
  <dimension ref="A1:O701"/>
  <sheetViews>
    <sheetView showGridLines="0" tabSelected="1" zoomScale="150" zoomScaleNormal="150" zoomScalePageLayoutView="0" workbookViewId="0" topLeftCell="A1">
      <selection activeCell="B21" sqref="B21"/>
    </sheetView>
  </sheetViews>
  <sheetFormatPr defaultColWidth="9.140625" defaultRowHeight="12.75"/>
  <cols>
    <col min="1" max="1" width="9.28125" style="3" bestFit="1" customWidth="1"/>
    <col min="2" max="2" width="9.421875" style="3" bestFit="1" customWidth="1"/>
    <col min="3" max="4" width="9.28125" style="3" bestFit="1" customWidth="1"/>
    <col min="5" max="5" width="9.7109375" style="3" customWidth="1"/>
    <col min="6" max="6" width="9.28125" style="3" customWidth="1"/>
    <col min="7" max="7" width="9.421875" style="3" bestFit="1" customWidth="1"/>
    <col min="8" max="8" width="2.7109375" style="3" customWidth="1"/>
    <col min="9" max="9" width="9.28125" style="3" bestFit="1" customWidth="1"/>
    <col min="10" max="10" width="9.421875" style="3" bestFit="1" customWidth="1"/>
    <col min="11" max="12" width="9.28125" style="3" bestFit="1" customWidth="1"/>
    <col min="13" max="13" width="9.7109375" style="3" customWidth="1"/>
    <col min="14" max="14" width="9.28125" style="3" customWidth="1"/>
    <col min="15" max="15" width="9.421875" style="3" bestFit="1" customWidth="1"/>
    <col min="16" max="16384" width="9.140625" style="3" customWidth="1"/>
  </cols>
  <sheetData>
    <row r="1" spans="1:15" ht="36" customHeight="1" thickBot="1">
      <c r="A1" s="115" t="s">
        <v>14</v>
      </c>
      <c r="B1" s="115"/>
      <c r="C1" s="115"/>
      <c r="D1" s="115"/>
      <c r="E1" s="116" t="s">
        <v>111</v>
      </c>
      <c r="F1" s="116"/>
      <c r="G1" s="116"/>
      <c r="H1" s="116"/>
      <c r="I1" s="116"/>
      <c r="J1" s="116"/>
      <c r="K1" s="116"/>
      <c r="L1" s="114">
        <f>'Shooter Data'!$D$1</f>
        <v>39994</v>
      </c>
      <c r="M1" s="114"/>
      <c r="N1" s="114"/>
      <c r="O1" s="114"/>
    </row>
    <row r="2" spans="1:15" ht="15.75">
      <c r="A2" s="22">
        <f>'Shooter Data'!$A3</f>
        <v>1</v>
      </c>
      <c r="B2" s="111" t="str">
        <f>IF('Shooter Data'!$B3="","",'Shooter Data'!$B3)</f>
        <v>Hollywood</v>
      </c>
      <c r="C2" s="112"/>
      <c r="D2" s="112"/>
      <c r="E2" s="112"/>
      <c r="F2" s="112"/>
      <c r="G2" s="113"/>
      <c r="I2" s="22">
        <f>'Shooter Data'!$A4</f>
        <v>2</v>
      </c>
      <c r="J2" s="111" t="str">
        <f>IF('Shooter Data'!$B4="","",'Shooter Data'!$B4)</f>
        <v>BoJangles</v>
      </c>
      <c r="K2" s="112"/>
      <c r="L2" s="112"/>
      <c r="M2" s="112"/>
      <c r="N2" s="112"/>
      <c r="O2" s="113"/>
    </row>
    <row r="3" spans="1:15" ht="12.75">
      <c r="A3" s="86" t="s">
        <v>107</v>
      </c>
      <c r="B3" s="87" t="s">
        <v>2</v>
      </c>
      <c r="C3" s="88" t="s">
        <v>3</v>
      </c>
      <c r="D3" s="88" t="s">
        <v>4</v>
      </c>
      <c r="E3" s="88" t="s">
        <v>109</v>
      </c>
      <c r="F3" s="89" t="s">
        <v>108</v>
      </c>
      <c r="G3" s="90" t="s">
        <v>5</v>
      </c>
      <c r="I3" s="86" t="s">
        <v>107</v>
      </c>
      <c r="J3" s="87" t="s">
        <v>2</v>
      </c>
      <c r="K3" s="88" t="s">
        <v>3</v>
      </c>
      <c r="L3" s="88" t="s">
        <v>4</v>
      </c>
      <c r="M3" s="88" t="s">
        <v>109</v>
      </c>
      <c r="N3" s="89" t="s">
        <v>108</v>
      </c>
      <c r="O3" s="90" t="s">
        <v>5</v>
      </c>
    </row>
    <row r="4" spans="1:15" ht="12.75">
      <c r="A4" s="86">
        <v>1</v>
      </c>
      <c r="B4" s="5">
        <v>34.39</v>
      </c>
      <c r="C4" s="4">
        <v>1</v>
      </c>
      <c r="D4" s="4"/>
      <c r="E4" s="79"/>
      <c r="F4" s="82"/>
      <c r="G4" s="29">
        <f>IF(B4="MDQ",999.99,IF(B4="SDQ",999,B4+(C4*5)+(D4*10)-E4+(F4*30)))</f>
        <v>39.39</v>
      </c>
      <c r="I4" s="86">
        <v>1</v>
      </c>
      <c r="J4" s="5">
        <v>41.14</v>
      </c>
      <c r="K4" s="4"/>
      <c r="L4" s="4"/>
      <c r="M4" s="79"/>
      <c r="N4" s="82"/>
      <c r="O4" s="29">
        <f>IF(J4="MDQ",999.99,IF(J4="SDQ",999,J4+(K4*5)+(L4*10)-M4+(N4*30)))</f>
        <v>41.14</v>
      </c>
    </row>
    <row r="5" spans="1:15" ht="12.75">
      <c r="A5" s="86">
        <v>2</v>
      </c>
      <c r="B5" s="5">
        <v>56.75</v>
      </c>
      <c r="C5" s="4"/>
      <c r="D5" s="4"/>
      <c r="E5" s="79">
        <v>5</v>
      </c>
      <c r="F5" s="82"/>
      <c r="G5" s="29">
        <f>IF(B5="MDQ",999.99,IF(G4=999.99,999.99,IF(B5="SDQ",999,(B5+(C5*5)+(D5*10)-E5+(F5*30)))))</f>
        <v>51.75</v>
      </c>
      <c r="I5" s="86">
        <v>2</v>
      </c>
      <c r="J5" s="5">
        <v>59.32</v>
      </c>
      <c r="K5" s="4"/>
      <c r="L5" s="4"/>
      <c r="M5" s="79">
        <v>5</v>
      </c>
      <c r="N5" s="82"/>
      <c r="O5" s="29">
        <f>IF(J5="MDQ",999.99,IF(O4=999.99,999.99,IF(J5="SDQ",999,(J5+(K5*5)+(L5*10)-M5+(N5*30)))))</f>
        <v>54.32</v>
      </c>
    </row>
    <row r="6" spans="1:15" ht="12.75">
      <c r="A6" s="86">
        <v>3</v>
      </c>
      <c r="B6" s="5">
        <v>40.71</v>
      </c>
      <c r="C6" s="4"/>
      <c r="D6" s="4"/>
      <c r="E6" s="79">
        <v>5</v>
      </c>
      <c r="F6" s="82"/>
      <c r="G6" s="29">
        <f aca="true" t="shared" si="0" ref="G6:G13">IF(B6="MDQ",999.99,IF(G5=999.99,999.99,IF(B6="SDQ",999,(B6+(C6*5)+(D6*10)-E6+(F6*30)))))</f>
        <v>35.71</v>
      </c>
      <c r="I6" s="86">
        <v>3</v>
      </c>
      <c r="J6" s="5">
        <v>46.96</v>
      </c>
      <c r="K6" s="4"/>
      <c r="L6" s="4"/>
      <c r="M6" s="79">
        <v>5</v>
      </c>
      <c r="N6" s="82"/>
      <c r="O6" s="29">
        <f aca="true" t="shared" si="1" ref="O6:O13">IF(J6="MDQ",999.99,IF(O5=999.99,999.99,IF(J6="SDQ",999,(J6+(K6*5)+(L6*10)-M6+(N6*30)))))</f>
        <v>41.96</v>
      </c>
    </row>
    <row r="7" spans="1:15" ht="12.75">
      <c r="A7" s="86">
        <v>4</v>
      </c>
      <c r="B7" s="5">
        <v>47.19</v>
      </c>
      <c r="C7" s="4">
        <v>3</v>
      </c>
      <c r="D7" s="4">
        <v>1</v>
      </c>
      <c r="E7" s="79"/>
      <c r="F7" s="82"/>
      <c r="G7" s="29">
        <f t="shared" si="0"/>
        <v>72.19</v>
      </c>
      <c r="I7" s="86">
        <v>4</v>
      </c>
      <c r="J7" s="5">
        <v>54.18</v>
      </c>
      <c r="K7" s="4"/>
      <c r="L7" s="4"/>
      <c r="M7" s="79">
        <v>5</v>
      </c>
      <c r="N7" s="82"/>
      <c r="O7" s="29">
        <f t="shared" si="1"/>
        <v>49.18</v>
      </c>
    </row>
    <row r="8" spans="1:15" ht="12.75">
      <c r="A8" s="86">
        <v>5</v>
      </c>
      <c r="B8" s="5">
        <v>61.44</v>
      </c>
      <c r="C8" s="4"/>
      <c r="D8" s="4"/>
      <c r="E8" s="79"/>
      <c r="F8" s="82"/>
      <c r="G8" s="29">
        <f t="shared" si="0"/>
        <v>61.44</v>
      </c>
      <c r="I8" s="86">
        <v>5</v>
      </c>
      <c r="J8" s="5">
        <v>93.84</v>
      </c>
      <c r="K8" s="4">
        <v>1</v>
      </c>
      <c r="L8" s="4"/>
      <c r="M8" s="79"/>
      <c r="N8" s="82"/>
      <c r="O8" s="29">
        <f t="shared" si="1"/>
        <v>98.84</v>
      </c>
    </row>
    <row r="9" spans="1:15" ht="12.75">
      <c r="A9" s="91">
        <v>6</v>
      </c>
      <c r="B9" s="36">
        <v>44.38</v>
      </c>
      <c r="C9" s="37">
        <v>1</v>
      </c>
      <c r="D9" s="37"/>
      <c r="E9" s="79"/>
      <c r="F9" s="83"/>
      <c r="G9" s="29">
        <f t="shared" si="0"/>
        <v>49.38</v>
      </c>
      <c r="I9" s="91">
        <v>6</v>
      </c>
      <c r="J9" s="36">
        <v>65.51</v>
      </c>
      <c r="K9" s="37">
        <v>2</v>
      </c>
      <c r="L9" s="37"/>
      <c r="M9" s="79"/>
      <c r="N9" s="83"/>
      <c r="O9" s="29">
        <f t="shared" si="1"/>
        <v>75.51</v>
      </c>
    </row>
    <row r="10" spans="1:15" ht="12.75">
      <c r="A10" s="91">
        <v>7</v>
      </c>
      <c r="B10" s="36"/>
      <c r="C10" s="37"/>
      <c r="D10" s="37"/>
      <c r="E10" s="79"/>
      <c r="F10" s="83"/>
      <c r="G10" s="29">
        <f t="shared" si="0"/>
        <v>0</v>
      </c>
      <c r="I10" s="91">
        <v>7</v>
      </c>
      <c r="J10" s="36"/>
      <c r="K10" s="37"/>
      <c r="L10" s="37"/>
      <c r="M10" s="79"/>
      <c r="N10" s="83"/>
      <c r="O10" s="29">
        <f t="shared" si="1"/>
        <v>0</v>
      </c>
    </row>
    <row r="11" spans="1:15" ht="12.75">
      <c r="A11" s="91">
        <v>8</v>
      </c>
      <c r="B11" s="36"/>
      <c r="C11" s="37"/>
      <c r="D11" s="37"/>
      <c r="E11" s="79"/>
      <c r="F11" s="83"/>
      <c r="G11" s="29">
        <f t="shared" si="0"/>
        <v>0</v>
      </c>
      <c r="I11" s="91">
        <v>8</v>
      </c>
      <c r="J11" s="36"/>
      <c r="K11" s="37"/>
      <c r="L11" s="37"/>
      <c r="M11" s="79"/>
      <c r="N11" s="83"/>
      <c r="O11" s="29">
        <f t="shared" si="1"/>
        <v>0</v>
      </c>
    </row>
    <row r="12" spans="1:15" ht="12.75">
      <c r="A12" s="91">
        <v>9</v>
      </c>
      <c r="B12" s="36"/>
      <c r="C12" s="37"/>
      <c r="D12" s="37"/>
      <c r="E12" s="79"/>
      <c r="F12" s="83"/>
      <c r="G12" s="29">
        <f t="shared" si="0"/>
        <v>0</v>
      </c>
      <c r="I12" s="91">
        <v>9</v>
      </c>
      <c r="J12" s="36"/>
      <c r="K12" s="37"/>
      <c r="L12" s="37"/>
      <c r="M12" s="79"/>
      <c r="N12" s="83"/>
      <c r="O12" s="29">
        <f t="shared" si="1"/>
        <v>0</v>
      </c>
    </row>
    <row r="13" spans="1:15" ht="12.75">
      <c r="A13" s="91">
        <v>10</v>
      </c>
      <c r="B13" s="36"/>
      <c r="C13" s="37"/>
      <c r="D13" s="37"/>
      <c r="E13" s="79"/>
      <c r="F13" s="83"/>
      <c r="G13" s="29">
        <f t="shared" si="0"/>
        <v>0</v>
      </c>
      <c r="I13" s="91">
        <v>10</v>
      </c>
      <c r="J13" s="36"/>
      <c r="K13" s="37"/>
      <c r="L13" s="37"/>
      <c r="M13" s="79"/>
      <c r="N13" s="83"/>
      <c r="O13" s="29">
        <f t="shared" si="1"/>
        <v>0</v>
      </c>
    </row>
    <row r="14" spans="1:15" ht="13.5" thickBot="1">
      <c r="A14" s="92" t="s">
        <v>6</v>
      </c>
      <c r="B14" s="28">
        <f>SUM(B4:B13)</f>
        <v>284.86</v>
      </c>
      <c r="C14" s="84">
        <f>SUM(C4:C13)</f>
        <v>5</v>
      </c>
      <c r="D14" s="84">
        <f>SUM(D4:D13)</f>
        <v>1</v>
      </c>
      <c r="E14" s="28">
        <f>SUM(E4:E13)</f>
        <v>10</v>
      </c>
      <c r="F14" s="84">
        <f>SUM(F4:F13)</f>
        <v>0</v>
      </c>
      <c r="G14" s="39">
        <f>IF(G13=999.99,9999.9,SUM(G4:G13))</f>
        <v>309.86</v>
      </c>
      <c r="I14" s="92" t="s">
        <v>6</v>
      </c>
      <c r="J14" s="28">
        <f>SUM(J4:J13)</f>
        <v>360.95000000000005</v>
      </c>
      <c r="K14" s="84">
        <f>SUM(K4:K13)</f>
        <v>3</v>
      </c>
      <c r="L14" s="84">
        <f>SUM(L4:L13)</f>
        <v>0</v>
      </c>
      <c r="M14" s="28">
        <f>SUM(M4:M13)</f>
        <v>15</v>
      </c>
      <c r="N14" s="84">
        <f>SUM(N4:N13)</f>
        <v>0</v>
      </c>
      <c r="O14" s="39">
        <f>IF(O13=999.99,9999.9,SUM(O4:O13))</f>
        <v>360.95000000000005</v>
      </c>
    </row>
    <row r="15" ht="13.5" thickBot="1"/>
    <row r="16" spans="1:15" ht="15.75">
      <c r="A16" s="22">
        <f>'Shooter Data'!$A5</f>
        <v>3</v>
      </c>
      <c r="B16" s="111" t="str">
        <f>IF('Shooter Data'!$B5="","",'Shooter Data'!$B5)</f>
        <v>laramie</v>
      </c>
      <c r="C16" s="112"/>
      <c r="D16" s="112"/>
      <c r="E16" s="112"/>
      <c r="F16" s="112"/>
      <c r="G16" s="113"/>
      <c r="I16" s="22">
        <f>'Shooter Data'!$A6</f>
        <v>4</v>
      </c>
      <c r="J16" s="111" t="str">
        <f>IF('Shooter Data'!$B6="","",'Shooter Data'!$B6)</f>
        <v>Bad Bob</v>
      </c>
      <c r="K16" s="112"/>
      <c r="L16" s="112"/>
      <c r="M16" s="112"/>
      <c r="N16" s="112"/>
      <c r="O16" s="113"/>
    </row>
    <row r="17" spans="1:15" ht="12.75">
      <c r="A17" s="86" t="s">
        <v>107</v>
      </c>
      <c r="B17" s="87" t="s">
        <v>2</v>
      </c>
      <c r="C17" s="88" t="s">
        <v>3</v>
      </c>
      <c r="D17" s="88" t="s">
        <v>4</v>
      </c>
      <c r="E17" s="88" t="s">
        <v>109</v>
      </c>
      <c r="F17" s="89" t="s">
        <v>108</v>
      </c>
      <c r="G17" s="90" t="s">
        <v>5</v>
      </c>
      <c r="I17" s="86" t="s">
        <v>107</v>
      </c>
      <c r="J17" s="87" t="s">
        <v>2</v>
      </c>
      <c r="K17" s="88" t="s">
        <v>3</v>
      </c>
      <c r="L17" s="88" t="s">
        <v>4</v>
      </c>
      <c r="M17" s="88" t="s">
        <v>109</v>
      </c>
      <c r="N17" s="89" t="s">
        <v>108</v>
      </c>
      <c r="O17" s="90" t="s">
        <v>5</v>
      </c>
    </row>
    <row r="18" spans="1:15" ht="12.75">
      <c r="A18" s="86">
        <v>1</v>
      </c>
      <c r="B18" s="5">
        <v>37.68</v>
      </c>
      <c r="C18" s="4">
        <v>1</v>
      </c>
      <c r="D18" s="4"/>
      <c r="E18" s="79"/>
      <c r="F18" s="82"/>
      <c r="G18" s="29">
        <f>IF(B18="MDQ",999.99,IF(B18="SDQ",999,B18+(C18*5)+(D18*10)-E18+(F18*30)))</f>
        <v>42.68</v>
      </c>
      <c r="I18" s="86">
        <v>1</v>
      </c>
      <c r="J18" s="5">
        <v>93.06</v>
      </c>
      <c r="K18" s="4">
        <v>2</v>
      </c>
      <c r="L18" s="4"/>
      <c r="M18" s="79"/>
      <c r="N18" s="82"/>
      <c r="O18" s="29">
        <f>IF(J18="MDQ",999.99,IF(J18="SDQ",999,J18+(K18*5)+(L18*10)-M18+(N18*30)))</f>
        <v>103.06</v>
      </c>
    </row>
    <row r="19" spans="1:15" ht="12.75">
      <c r="A19" s="86">
        <v>2</v>
      </c>
      <c r="B19" s="5">
        <v>53.42</v>
      </c>
      <c r="C19" s="4"/>
      <c r="D19" s="4"/>
      <c r="E19" s="79">
        <v>5</v>
      </c>
      <c r="F19" s="82"/>
      <c r="G19" s="29">
        <f>IF(B19="MDQ",999.99,IF(G18=999.99,999.99,IF(B19="SDQ",999,(B19+(C19*5)+(D19*10)-E19+(F19*30)))))</f>
        <v>48.42</v>
      </c>
      <c r="I19" s="86">
        <v>2</v>
      </c>
      <c r="J19" s="5">
        <v>74.03</v>
      </c>
      <c r="K19" s="4">
        <v>1</v>
      </c>
      <c r="L19" s="4"/>
      <c r="M19" s="79">
        <v>5</v>
      </c>
      <c r="N19" s="82"/>
      <c r="O19" s="29">
        <f>IF(J19="MDQ",999.99,IF(O18=999.99,999.99,IF(J19="SDQ",999,(J19+(K19*5)+(L19*10)-M19+(N19*30)))))</f>
        <v>74.03</v>
      </c>
    </row>
    <row r="20" spans="1:15" ht="12.75">
      <c r="A20" s="86">
        <v>3</v>
      </c>
      <c r="B20" s="5">
        <v>38.13</v>
      </c>
      <c r="C20" s="4"/>
      <c r="D20" s="4"/>
      <c r="E20" s="79">
        <v>5</v>
      </c>
      <c r="F20" s="82"/>
      <c r="G20" s="29">
        <f aca="true" t="shared" si="2" ref="G20:G27">IF(B20="MDQ",999.99,IF(G19=999.99,999.99,IF(B20="SDQ",999,(B20+(C20*5)+(D20*10)-E20+(F20*30)))))</f>
        <v>33.13</v>
      </c>
      <c r="I20" s="86">
        <v>3</v>
      </c>
      <c r="J20" s="5">
        <v>64.29</v>
      </c>
      <c r="K20" s="4"/>
      <c r="L20" s="4"/>
      <c r="M20" s="79">
        <v>5</v>
      </c>
      <c r="N20" s="82"/>
      <c r="O20" s="29">
        <f aca="true" t="shared" si="3" ref="O20:O27">IF(J20="MDQ",999.99,IF(O19=999.99,999.99,IF(J20="SDQ",999,(J20+(K20*5)+(L20*10)-M20+(N20*30)))))</f>
        <v>59.290000000000006</v>
      </c>
    </row>
    <row r="21" spans="1:15" ht="12.75">
      <c r="A21" s="86">
        <v>4</v>
      </c>
      <c r="B21" s="5">
        <v>63.32</v>
      </c>
      <c r="C21" s="4">
        <v>1</v>
      </c>
      <c r="D21" s="4">
        <v>1</v>
      </c>
      <c r="E21" s="79"/>
      <c r="F21" s="82"/>
      <c r="G21" s="29">
        <f t="shared" si="2"/>
        <v>78.32</v>
      </c>
      <c r="I21" s="86">
        <v>4</v>
      </c>
      <c r="J21" s="109" t="s">
        <v>125</v>
      </c>
      <c r="K21" s="4"/>
      <c r="L21" s="4"/>
      <c r="M21" s="79"/>
      <c r="N21" s="82"/>
      <c r="O21" s="29">
        <f t="shared" si="3"/>
        <v>999</v>
      </c>
    </row>
    <row r="22" spans="1:15" ht="12.75">
      <c r="A22" s="86">
        <v>5</v>
      </c>
      <c r="B22" s="5">
        <v>50.09</v>
      </c>
      <c r="C22" s="4"/>
      <c r="D22" s="4"/>
      <c r="E22" s="79"/>
      <c r="F22" s="82"/>
      <c r="G22" s="29">
        <f t="shared" si="2"/>
        <v>50.09</v>
      </c>
      <c r="I22" s="86">
        <v>5</v>
      </c>
      <c r="J22" s="109" t="s">
        <v>125</v>
      </c>
      <c r="K22" s="4"/>
      <c r="L22" s="4"/>
      <c r="M22" s="79"/>
      <c r="N22" s="82"/>
      <c r="O22" s="29">
        <f t="shared" si="3"/>
        <v>999</v>
      </c>
    </row>
    <row r="23" spans="1:15" ht="12.75">
      <c r="A23" s="91">
        <v>6</v>
      </c>
      <c r="B23" s="36">
        <v>50.97</v>
      </c>
      <c r="C23" s="37"/>
      <c r="D23" s="37"/>
      <c r="E23" s="79"/>
      <c r="F23" s="83"/>
      <c r="G23" s="29">
        <f t="shared" si="2"/>
        <v>50.97</v>
      </c>
      <c r="I23" s="91">
        <v>6</v>
      </c>
      <c r="J23" s="109" t="s">
        <v>125</v>
      </c>
      <c r="K23" s="37"/>
      <c r="L23" s="37"/>
      <c r="M23" s="79"/>
      <c r="N23" s="83"/>
      <c r="O23" s="29">
        <f t="shared" si="3"/>
        <v>999</v>
      </c>
    </row>
    <row r="24" spans="1:15" ht="12.75">
      <c r="A24" s="91">
        <v>7</v>
      </c>
      <c r="B24" s="36"/>
      <c r="C24" s="37"/>
      <c r="D24" s="37"/>
      <c r="E24" s="79"/>
      <c r="F24" s="83"/>
      <c r="G24" s="29">
        <f t="shared" si="2"/>
        <v>0</v>
      </c>
      <c r="I24" s="91">
        <v>7</v>
      </c>
      <c r="J24" s="36"/>
      <c r="K24" s="37"/>
      <c r="L24" s="37"/>
      <c r="M24" s="79"/>
      <c r="N24" s="83"/>
      <c r="O24" s="29">
        <f t="shared" si="3"/>
        <v>0</v>
      </c>
    </row>
    <row r="25" spans="1:15" ht="12.75">
      <c r="A25" s="91">
        <v>8</v>
      </c>
      <c r="B25" s="36"/>
      <c r="C25" s="37"/>
      <c r="D25" s="37"/>
      <c r="E25" s="79"/>
      <c r="F25" s="83"/>
      <c r="G25" s="29">
        <f t="shared" si="2"/>
        <v>0</v>
      </c>
      <c r="I25" s="91">
        <v>8</v>
      </c>
      <c r="J25" s="36"/>
      <c r="K25" s="37"/>
      <c r="L25" s="37"/>
      <c r="M25" s="79"/>
      <c r="N25" s="83"/>
      <c r="O25" s="29">
        <f t="shared" si="3"/>
        <v>0</v>
      </c>
    </row>
    <row r="26" spans="1:15" ht="12.75">
      <c r="A26" s="91">
        <v>9</v>
      </c>
      <c r="B26" s="36"/>
      <c r="C26" s="37"/>
      <c r="D26" s="37"/>
      <c r="E26" s="79"/>
      <c r="F26" s="83"/>
      <c r="G26" s="29">
        <f t="shared" si="2"/>
        <v>0</v>
      </c>
      <c r="I26" s="91">
        <v>9</v>
      </c>
      <c r="J26" s="36"/>
      <c r="K26" s="37"/>
      <c r="L26" s="37"/>
      <c r="M26" s="79"/>
      <c r="N26" s="83"/>
      <c r="O26" s="29">
        <f t="shared" si="3"/>
        <v>0</v>
      </c>
    </row>
    <row r="27" spans="1:15" ht="12.75">
      <c r="A27" s="91">
        <v>10</v>
      </c>
      <c r="B27" s="36"/>
      <c r="C27" s="37"/>
      <c r="D27" s="37"/>
      <c r="E27" s="79"/>
      <c r="F27" s="83"/>
      <c r="G27" s="29">
        <f t="shared" si="2"/>
        <v>0</v>
      </c>
      <c r="I27" s="91">
        <v>10</v>
      </c>
      <c r="J27" s="36"/>
      <c r="K27" s="37"/>
      <c r="L27" s="37"/>
      <c r="M27" s="79"/>
      <c r="N27" s="83"/>
      <c r="O27" s="29">
        <f t="shared" si="3"/>
        <v>0</v>
      </c>
    </row>
    <row r="28" spans="1:15" ht="13.5" thickBot="1">
      <c r="A28" s="92" t="s">
        <v>6</v>
      </c>
      <c r="B28" s="28">
        <f>SUM(B18:B27)</f>
        <v>293.61</v>
      </c>
      <c r="C28" s="84">
        <f>SUM(C18:C27)</f>
        <v>2</v>
      </c>
      <c r="D28" s="84">
        <f>SUM(D18:D27)</f>
        <v>1</v>
      </c>
      <c r="E28" s="28">
        <f>SUM(E18:E27)</f>
        <v>10</v>
      </c>
      <c r="F28" s="84">
        <f>SUM(F18:F27)</f>
        <v>0</v>
      </c>
      <c r="G28" s="39">
        <f>IF(G27=999.99,9999.9,SUM(G18:G27))</f>
        <v>303.61</v>
      </c>
      <c r="I28" s="92" t="s">
        <v>6</v>
      </c>
      <c r="J28" s="28">
        <f>SUM(J18:J27)</f>
        <v>231.38</v>
      </c>
      <c r="K28" s="84">
        <f>SUM(K18:K27)</f>
        <v>3</v>
      </c>
      <c r="L28" s="84">
        <f>SUM(L18:L27)</f>
        <v>0</v>
      </c>
      <c r="M28" s="28">
        <f>SUM(M18:M27)</f>
        <v>10</v>
      </c>
      <c r="N28" s="84">
        <f>SUM(N18:N27)</f>
        <v>0</v>
      </c>
      <c r="O28" s="39">
        <f>IF(O27=999.99,9999.9,SUM(O18:O27))</f>
        <v>3233.38</v>
      </c>
    </row>
    <row r="29" spans="1:15" ht="13.5" thickBot="1">
      <c r="A29" s="38"/>
      <c r="B29" s="85"/>
      <c r="C29" s="10"/>
      <c r="D29" s="10"/>
      <c r="E29" s="10"/>
      <c r="F29" s="10"/>
      <c r="G29" s="40"/>
      <c r="H29" s="41"/>
      <c r="I29" s="38"/>
      <c r="J29" s="85"/>
      <c r="K29" s="10"/>
      <c r="L29" s="10"/>
      <c r="M29" s="10"/>
      <c r="N29" s="10"/>
      <c r="O29" s="40"/>
    </row>
    <row r="30" spans="1:15" ht="15.75">
      <c r="A30" s="22">
        <f>'Shooter Data'!$A7</f>
        <v>5</v>
      </c>
      <c r="B30" s="111">
        <f>IF('Shooter Data'!$B7="","",'Shooter Data'!$B7)</f>
      </c>
      <c r="C30" s="112"/>
      <c r="D30" s="112"/>
      <c r="E30" s="112"/>
      <c r="F30" s="112"/>
      <c r="G30" s="113"/>
      <c r="I30" s="22">
        <f>'Shooter Data'!$A8</f>
        <v>6</v>
      </c>
      <c r="J30" s="111">
        <f>IF('Shooter Data'!$B8="","",'Shooter Data'!$B8)</f>
      </c>
      <c r="K30" s="112"/>
      <c r="L30" s="112"/>
      <c r="M30" s="112"/>
      <c r="N30" s="112"/>
      <c r="O30" s="113"/>
    </row>
    <row r="31" spans="1:15" ht="12.75">
      <c r="A31" s="86" t="s">
        <v>107</v>
      </c>
      <c r="B31" s="87" t="s">
        <v>2</v>
      </c>
      <c r="C31" s="88" t="s">
        <v>3</v>
      </c>
      <c r="D31" s="88" t="s">
        <v>4</v>
      </c>
      <c r="E31" s="88" t="s">
        <v>109</v>
      </c>
      <c r="F31" s="89" t="s">
        <v>108</v>
      </c>
      <c r="G31" s="90" t="s">
        <v>5</v>
      </c>
      <c r="I31" s="86" t="s">
        <v>107</v>
      </c>
      <c r="J31" s="87" t="s">
        <v>2</v>
      </c>
      <c r="K31" s="88" t="s">
        <v>3</v>
      </c>
      <c r="L31" s="88" t="s">
        <v>4</v>
      </c>
      <c r="M31" s="88" t="s">
        <v>109</v>
      </c>
      <c r="N31" s="89" t="s">
        <v>108</v>
      </c>
      <c r="O31" s="90" t="s">
        <v>5</v>
      </c>
    </row>
    <row r="32" spans="1:15" ht="12.75">
      <c r="A32" s="86">
        <v>1</v>
      </c>
      <c r="B32" s="5"/>
      <c r="C32" s="4"/>
      <c r="D32" s="4"/>
      <c r="E32" s="79"/>
      <c r="F32" s="82"/>
      <c r="G32" s="29">
        <f>IF(B32="MDQ",999.99,IF(B32="SDQ",999,B32+(C32*5)+(D32*10)-E32+(F32*30)))</f>
        <v>0</v>
      </c>
      <c r="I32" s="86">
        <v>1</v>
      </c>
      <c r="J32" s="5"/>
      <c r="K32" s="4"/>
      <c r="L32" s="4"/>
      <c r="M32" s="79"/>
      <c r="N32" s="82"/>
      <c r="O32" s="29">
        <f>IF(J32="MDQ",999.99,IF(J32="SDQ",999,J32+(K32*5)+(L32*10)-M32+(N32*30)))</f>
        <v>0</v>
      </c>
    </row>
    <row r="33" spans="1:15" ht="12.75">
      <c r="A33" s="86">
        <v>2</v>
      </c>
      <c r="B33" s="5"/>
      <c r="C33" s="4"/>
      <c r="D33" s="4"/>
      <c r="E33" s="79"/>
      <c r="F33" s="82"/>
      <c r="G33" s="29">
        <f>IF(B33="MDQ",999.99,IF(G32=999.99,999.99,IF(B33="SDQ",999,(B33+(C33*5)+(D33*10)-E33+(F33*30)))))</f>
        <v>0</v>
      </c>
      <c r="I33" s="86">
        <v>2</v>
      </c>
      <c r="J33" s="5"/>
      <c r="K33" s="4"/>
      <c r="L33" s="4"/>
      <c r="M33" s="79"/>
      <c r="N33" s="82"/>
      <c r="O33" s="29">
        <f>IF(J33="MDQ",999.99,IF(O32=999.99,999.99,IF(J33="SDQ",999,(J33+(K33*5)+(L33*10)-M33+(N33*30)))))</f>
        <v>0</v>
      </c>
    </row>
    <row r="34" spans="1:15" ht="12.75">
      <c r="A34" s="86">
        <v>3</v>
      </c>
      <c r="B34" s="5"/>
      <c r="C34" s="4"/>
      <c r="D34" s="4"/>
      <c r="E34" s="79"/>
      <c r="F34" s="82"/>
      <c r="G34" s="29">
        <f aca="true" t="shared" si="4" ref="G34:G41">IF(B34="MDQ",999.99,IF(G33=999.99,999.99,IF(B34="SDQ",999,(B34+(C34*5)+(D34*10)-E34+(F34*30)))))</f>
        <v>0</v>
      </c>
      <c r="I34" s="86">
        <v>3</v>
      </c>
      <c r="J34" s="5"/>
      <c r="K34" s="4"/>
      <c r="L34" s="4"/>
      <c r="M34" s="79"/>
      <c r="N34" s="82"/>
      <c r="O34" s="29">
        <f aca="true" t="shared" si="5" ref="O34:O41">IF(J34="MDQ",999.99,IF(O33=999.99,999.99,IF(J34="SDQ",999,(J34+(K34*5)+(L34*10)-M34+(N34*30)))))</f>
        <v>0</v>
      </c>
    </row>
    <row r="35" spans="1:15" ht="12.75">
      <c r="A35" s="86">
        <v>4</v>
      </c>
      <c r="B35" s="5"/>
      <c r="C35" s="4"/>
      <c r="D35" s="4"/>
      <c r="E35" s="79"/>
      <c r="F35" s="82"/>
      <c r="G35" s="29">
        <f t="shared" si="4"/>
        <v>0</v>
      </c>
      <c r="I35" s="86">
        <v>4</v>
      </c>
      <c r="J35" s="5"/>
      <c r="K35" s="4"/>
      <c r="L35" s="4"/>
      <c r="M35" s="79"/>
      <c r="N35" s="82"/>
      <c r="O35" s="29">
        <f t="shared" si="5"/>
        <v>0</v>
      </c>
    </row>
    <row r="36" spans="1:15" ht="12.75">
      <c r="A36" s="86">
        <v>5</v>
      </c>
      <c r="B36" s="5"/>
      <c r="C36" s="4"/>
      <c r="D36" s="4"/>
      <c r="E36" s="79"/>
      <c r="F36" s="82"/>
      <c r="G36" s="29">
        <f t="shared" si="4"/>
        <v>0</v>
      </c>
      <c r="I36" s="86">
        <v>5</v>
      </c>
      <c r="J36" s="5"/>
      <c r="K36" s="4"/>
      <c r="L36" s="4"/>
      <c r="M36" s="79"/>
      <c r="N36" s="82"/>
      <c r="O36" s="29">
        <f t="shared" si="5"/>
        <v>0</v>
      </c>
    </row>
    <row r="37" spans="1:15" ht="12.75">
      <c r="A37" s="91">
        <v>6</v>
      </c>
      <c r="B37" s="36"/>
      <c r="C37" s="37"/>
      <c r="D37" s="37"/>
      <c r="E37" s="79"/>
      <c r="F37" s="83"/>
      <c r="G37" s="29">
        <f t="shared" si="4"/>
        <v>0</v>
      </c>
      <c r="I37" s="91">
        <v>6</v>
      </c>
      <c r="J37" s="36"/>
      <c r="K37" s="37"/>
      <c r="L37" s="37"/>
      <c r="M37" s="79"/>
      <c r="N37" s="83"/>
      <c r="O37" s="29">
        <f t="shared" si="5"/>
        <v>0</v>
      </c>
    </row>
    <row r="38" spans="1:15" ht="12.75">
      <c r="A38" s="91">
        <v>7</v>
      </c>
      <c r="B38" s="36"/>
      <c r="C38" s="37"/>
      <c r="D38" s="37"/>
      <c r="E38" s="79"/>
      <c r="F38" s="83"/>
      <c r="G38" s="29">
        <f t="shared" si="4"/>
        <v>0</v>
      </c>
      <c r="I38" s="91">
        <v>7</v>
      </c>
      <c r="J38" s="36"/>
      <c r="K38" s="37"/>
      <c r="L38" s="37"/>
      <c r="M38" s="79"/>
      <c r="N38" s="83"/>
      <c r="O38" s="29">
        <f t="shared" si="5"/>
        <v>0</v>
      </c>
    </row>
    <row r="39" spans="1:15" ht="12.75">
      <c r="A39" s="91">
        <v>8</v>
      </c>
      <c r="B39" s="36"/>
      <c r="C39" s="37"/>
      <c r="D39" s="37"/>
      <c r="E39" s="79"/>
      <c r="F39" s="83"/>
      <c r="G39" s="29">
        <f t="shared" si="4"/>
        <v>0</v>
      </c>
      <c r="I39" s="91">
        <v>8</v>
      </c>
      <c r="J39" s="36"/>
      <c r="K39" s="37"/>
      <c r="L39" s="37"/>
      <c r="M39" s="79"/>
      <c r="N39" s="83"/>
      <c r="O39" s="29">
        <f t="shared" si="5"/>
        <v>0</v>
      </c>
    </row>
    <row r="40" spans="1:15" ht="12.75">
      <c r="A40" s="91">
        <v>9</v>
      </c>
      <c r="B40" s="36"/>
      <c r="C40" s="37"/>
      <c r="D40" s="37"/>
      <c r="E40" s="79"/>
      <c r="F40" s="83"/>
      <c r="G40" s="29">
        <f t="shared" si="4"/>
        <v>0</v>
      </c>
      <c r="I40" s="91">
        <v>9</v>
      </c>
      <c r="J40" s="36"/>
      <c r="K40" s="37"/>
      <c r="L40" s="37"/>
      <c r="M40" s="79"/>
      <c r="N40" s="83"/>
      <c r="O40" s="29">
        <f t="shared" si="5"/>
        <v>0</v>
      </c>
    </row>
    <row r="41" spans="1:15" ht="12.75">
      <c r="A41" s="91">
        <v>10</v>
      </c>
      <c r="B41" s="36"/>
      <c r="C41" s="37"/>
      <c r="D41" s="37"/>
      <c r="E41" s="79"/>
      <c r="F41" s="83"/>
      <c r="G41" s="29">
        <f t="shared" si="4"/>
        <v>0</v>
      </c>
      <c r="I41" s="91">
        <v>10</v>
      </c>
      <c r="J41" s="36"/>
      <c r="K41" s="37"/>
      <c r="L41" s="37"/>
      <c r="M41" s="79"/>
      <c r="N41" s="83"/>
      <c r="O41" s="29">
        <f t="shared" si="5"/>
        <v>0</v>
      </c>
    </row>
    <row r="42" spans="1:15" ht="13.5" thickBot="1">
      <c r="A42" s="92" t="s">
        <v>6</v>
      </c>
      <c r="B42" s="28">
        <f>SUM(B32:B41)</f>
        <v>0</v>
      </c>
      <c r="C42" s="84">
        <f>SUM(C32:C41)</f>
        <v>0</v>
      </c>
      <c r="D42" s="84">
        <f>SUM(D32:D41)</f>
        <v>0</v>
      </c>
      <c r="E42" s="28">
        <f>SUM(E32:E41)</f>
        <v>0</v>
      </c>
      <c r="F42" s="84">
        <f>SUM(F32:F41)</f>
        <v>0</v>
      </c>
      <c r="G42" s="39">
        <f>IF(G41=999.99,9999.9,SUM(G32:G41))</f>
        <v>0</v>
      </c>
      <c r="I42" s="92" t="s">
        <v>6</v>
      </c>
      <c r="J42" s="28">
        <f>SUM(J32:J41)</f>
        <v>0</v>
      </c>
      <c r="K42" s="84">
        <f>SUM(K32:K41)</f>
        <v>0</v>
      </c>
      <c r="L42" s="84">
        <f>SUM(L32:L41)</f>
        <v>0</v>
      </c>
      <c r="M42" s="28">
        <f>SUM(M32:M41)</f>
        <v>0</v>
      </c>
      <c r="N42" s="84">
        <f>SUM(N32:N41)</f>
        <v>0</v>
      </c>
      <c r="O42" s="39">
        <f>IF(O41=999.99,9999.9,SUM(O32:O41))</f>
        <v>0</v>
      </c>
    </row>
    <row r="43" spans="1:15" ht="13.5" thickBot="1">
      <c r="A43" s="38"/>
      <c r="B43" s="85"/>
      <c r="C43" s="10"/>
      <c r="D43" s="10"/>
      <c r="E43" s="10"/>
      <c r="F43" s="10"/>
      <c r="G43" s="40"/>
      <c r="H43" s="41"/>
      <c r="I43" s="38"/>
      <c r="J43" s="85"/>
      <c r="K43" s="10"/>
      <c r="L43" s="10"/>
      <c r="M43" s="10"/>
      <c r="N43" s="10"/>
      <c r="O43" s="40"/>
    </row>
    <row r="44" spans="1:15" ht="15.75">
      <c r="A44" s="22">
        <f>'Shooter Data'!$A9</f>
        <v>7</v>
      </c>
      <c r="B44" s="111">
        <f>IF('Shooter Data'!$B9="","",'Shooter Data'!$B9)</f>
      </c>
      <c r="C44" s="112"/>
      <c r="D44" s="112"/>
      <c r="E44" s="112"/>
      <c r="F44" s="112"/>
      <c r="G44" s="113"/>
      <c r="I44" s="22">
        <f>'Shooter Data'!$A10</f>
        <v>8</v>
      </c>
      <c r="J44" s="111">
        <f>IF('Shooter Data'!$B10="","",'Shooter Data'!$B10)</f>
      </c>
      <c r="K44" s="112"/>
      <c r="L44" s="112"/>
      <c r="M44" s="112"/>
      <c r="N44" s="112"/>
      <c r="O44" s="113"/>
    </row>
    <row r="45" spans="1:15" ht="12.75">
      <c r="A45" s="86" t="s">
        <v>107</v>
      </c>
      <c r="B45" s="87" t="s">
        <v>2</v>
      </c>
      <c r="C45" s="88" t="s">
        <v>3</v>
      </c>
      <c r="D45" s="88" t="s">
        <v>4</v>
      </c>
      <c r="E45" s="88" t="s">
        <v>109</v>
      </c>
      <c r="F45" s="89" t="s">
        <v>108</v>
      </c>
      <c r="G45" s="90" t="s">
        <v>5</v>
      </c>
      <c r="I45" s="86" t="s">
        <v>107</v>
      </c>
      <c r="J45" s="87" t="s">
        <v>2</v>
      </c>
      <c r="K45" s="88" t="s">
        <v>3</v>
      </c>
      <c r="L45" s="88" t="s">
        <v>4</v>
      </c>
      <c r="M45" s="88" t="s">
        <v>109</v>
      </c>
      <c r="N45" s="89" t="s">
        <v>108</v>
      </c>
      <c r="O45" s="90" t="s">
        <v>5</v>
      </c>
    </row>
    <row r="46" spans="1:15" ht="12.75">
      <c r="A46" s="86">
        <v>1</v>
      </c>
      <c r="B46" s="5"/>
      <c r="C46" s="4"/>
      <c r="D46" s="4"/>
      <c r="E46" s="79"/>
      <c r="F46" s="82"/>
      <c r="G46" s="29">
        <f>IF(B46="MDQ",999.99,IF(B46="SDQ",999,B46+(C46*5)+(D46*10)-E46+(F46*30)))</f>
        <v>0</v>
      </c>
      <c r="I46" s="86">
        <v>1</v>
      </c>
      <c r="J46" s="5"/>
      <c r="K46" s="4"/>
      <c r="L46" s="4"/>
      <c r="M46" s="79"/>
      <c r="N46" s="82"/>
      <c r="O46" s="29">
        <f>IF(J46="MDQ",999.99,IF(J46="SDQ",999,J46+(K46*5)+(L46*10)-M46+(N46*30)))</f>
        <v>0</v>
      </c>
    </row>
    <row r="47" spans="1:15" ht="12.75">
      <c r="A47" s="86">
        <v>2</v>
      </c>
      <c r="B47" s="5"/>
      <c r="C47" s="4"/>
      <c r="D47" s="4"/>
      <c r="E47" s="79"/>
      <c r="F47" s="82"/>
      <c r="G47" s="29">
        <f>IF(B47="MDQ",999.99,IF(G46=999.99,999.99,IF(B47="SDQ",999,(B47+(C47*5)+(D47*10)-E47+(F47*30)))))</f>
        <v>0</v>
      </c>
      <c r="I47" s="86">
        <v>2</v>
      </c>
      <c r="J47" s="5"/>
      <c r="K47" s="4"/>
      <c r="L47" s="4"/>
      <c r="M47" s="79"/>
      <c r="N47" s="82"/>
      <c r="O47" s="29">
        <f>IF(J47="MDQ",999.99,IF(O46=999.99,999.99,IF(J47="SDQ",999,(J47+(K47*5)+(L47*10)-M47+(N47*30)))))</f>
        <v>0</v>
      </c>
    </row>
    <row r="48" spans="1:15" ht="12.75">
      <c r="A48" s="86">
        <v>3</v>
      </c>
      <c r="B48" s="5"/>
      <c r="C48" s="4"/>
      <c r="D48" s="4"/>
      <c r="E48" s="79"/>
      <c r="F48" s="82"/>
      <c r="G48" s="29">
        <f aca="true" t="shared" si="6" ref="G48:G55">IF(B48="MDQ",999.99,IF(G47=999.99,999.99,IF(B48="SDQ",999,(B48+(C48*5)+(D48*10)-E48+(F48*30)))))</f>
        <v>0</v>
      </c>
      <c r="I48" s="86">
        <v>3</v>
      </c>
      <c r="J48" s="5"/>
      <c r="K48" s="4"/>
      <c r="L48" s="4"/>
      <c r="M48" s="79"/>
      <c r="N48" s="82"/>
      <c r="O48" s="29">
        <f aca="true" t="shared" si="7" ref="O48:O55">IF(J48="MDQ",999.99,IF(O47=999.99,999.99,IF(J48="SDQ",999,(J48+(K48*5)+(L48*10)-M48+(N48*30)))))</f>
        <v>0</v>
      </c>
    </row>
    <row r="49" spans="1:15" ht="12.75">
      <c r="A49" s="86">
        <v>4</v>
      </c>
      <c r="B49" s="5"/>
      <c r="C49" s="4"/>
      <c r="D49" s="4"/>
      <c r="E49" s="79"/>
      <c r="F49" s="82"/>
      <c r="G49" s="29">
        <f t="shared" si="6"/>
        <v>0</v>
      </c>
      <c r="I49" s="86">
        <v>4</v>
      </c>
      <c r="J49" s="5"/>
      <c r="K49" s="4"/>
      <c r="L49" s="4"/>
      <c r="M49" s="79"/>
      <c r="N49" s="82"/>
      <c r="O49" s="29">
        <f t="shared" si="7"/>
        <v>0</v>
      </c>
    </row>
    <row r="50" spans="1:15" ht="12.75">
      <c r="A50" s="86">
        <v>5</v>
      </c>
      <c r="B50" s="5"/>
      <c r="C50" s="4"/>
      <c r="D50" s="4"/>
      <c r="E50" s="79"/>
      <c r="F50" s="82"/>
      <c r="G50" s="29">
        <f t="shared" si="6"/>
        <v>0</v>
      </c>
      <c r="I50" s="86">
        <v>5</v>
      </c>
      <c r="J50" s="5"/>
      <c r="K50" s="4"/>
      <c r="L50" s="4"/>
      <c r="M50" s="79"/>
      <c r="N50" s="82"/>
      <c r="O50" s="29">
        <f t="shared" si="7"/>
        <v>0</v>
      </c>
    </row>
    <row r="51" spans="1:15" ht="12.75">
      <c r="A51" s="91">
        <v>6</v>
      </c>
      <c r="B51" s="36"/>
      <c r="C51" s="37"/>
      <c r="D51" s="37"/>
      <c r="E51" s="79"/>
      <c r="F51" s="83"/>
      <c r="G51" s="29">
        <f t="shared" si="6"/>
        <v>0</v>
      </c>
      <c r="I51" s="91">
        <v>6</v>
      </c>
      <c r="J51" s="36"/>
      <c r="K51" s="37"/>
      <c r="L51" s="37"/>
      <c r="M51" s="79"/>
      <c r="N51" s="83"/>
      <c r="O51" s="29">
        <f t="shared" si="7"/>
        <v>0</v>
      </c>
    </row>
    <row r="52" spans="1:15" ht="12.75">
      <c r="A52" s="91">
        <v>7</v>
      </c>
      <c r="B52" s="36"/>
      <c r="C52" s="37"/>
      <c r="D52" s="37"/>
      <c r="E52" s="79"/>
      <c r="F52" s="83"/>
      <c r="G52" s="29">
        <f t="shared" si="6"/>
        <v>0</v>
      </c>
      <c r="I52" s="91">
        <v>7</v>
      </c>
      <c r="J52" s="36"/>
      <c r="K52" s="37"/>
      <c r="L52" s="37"/>
      <c r="M52" s="79"/>
      <c r="N52" s="83"/>
      <c r="O52" s="29">
        <f t="shared" si="7"/>
        <v>0</v>
      </c>
    </row>
    <row r="53" spans="1:15" ht="12.75">
      <c r="A53" s="91">
        <v>8</v>
      </c>
      <c r="B53" s="36"/>
      <c r="C53" s="37"/>
      <c r="D53" s="37"/>
      <c r="E53" s="79"/>
      <c r="F53" s="83"/>
      <c r="G53" s="29">
        <f t="shared" si="6"/>
        <v>0</v>
      </c>
      <c r="I53" s="91">
        <v>8</v>
      </c>
      <c r="J53" s="36"/>
      <c r="K53" s="37"/>
      <c r="L53" s="37"/>
      <c r="M53" s="79"/>
      <c r="N53" s="83"/>
      <c r="O53" s="29">
        <f t="shared" si="7"/>
        <v>0</v>
      </c>
    </row>
    <row r="54" spans="1:15" ht="12.75">
      <c r="A54" s="91">
        <v>9</v>
      </c>
      <c r="B54" s="36"/>
      <c r="C54" s="37"/>
      <c r="D54" s="37"/>
      <c r="E54" s="79"/>
      <c r="F54" s="83"/>
      <c r="G54" s="29">
        <f t="shared" si="6"/>
        <v>0</v>
      </c>
      <c r="I54" s="91">
        <v>9</v>
      </c>
      <c r="J54" s="36"/>
      <c r="K54" s="37"/>
      <c r="L54" s="37"/>
      <c r="M54" s="79"/>
      <c r="N54" s="83"/>
      <c r="O54" s="29">
        <f t="shared" si="7"/>
        <v>0</v>
      </c>
    </row>
    <row r="55" spans="1:15" ht="12.75">
      <c r="A55" s="91">
        <v>10</v>
      </c>
      <c r="B55" s="36"/>
      <c r="C55" s="37"/>
      <c r="D55" s="37"/>
      <c r="E55" s="79"/>
      <c r="F55" s="83"/>
      <c r="G55" s="29">
        <f t="shared" si="6"/>
        <v>0</v>
      </c>
      <c r="I55" s="91">
        <v>10</v>
      </c>
      <c r="J55" s="36"/>
      <c r="K55" s="37"/>
      <c r="L55" s="37"/>
      <c r="M55" s="79"/>
      <c r="N55" s="83"/>
      <c r="O55" s="29">
        <f t="shared" si="7"/>
        <v>0</v>
      </c>
    </row>
    <row r="56" spans="1:15" ht="13.5" thickBot="1">
      <c r="A56" s="92" t="s">
        <v>6</v>
      </c>
      <c r="B56" s="28">
        <f>SUM(B46:B55)</f>
        <v>0</v>
      </c>
      <c r="C56" s="84">
        <f>SUM(C46:C55)</f>
        <v>0</v>
      </c>
      <c r="D56" s="84">
        <f>SUM(D46:D55)</f>
        <v>0</v>
      </c>
      <c r="E56" s="28">
        <f>SUM(E46:E55)</f>
        <v>0</v>
      </c>
      <c r="F56" s="84">
        <f>SUM(F46:F55)</f>
        <v>0</v>
      </c>
      <c r="G56" s="39">
        <f>IF(G55=999.99,9999.9,SUM(G46:G55))</f>
        <v>0</v>
      </c>
      <c r="I56" s="92" t="s">
        <v>6</v>
      </c>
      <c r="J56" s="28">
        <f>SUM(J46:J55)</f>
        <v>0</v>
      </c>
      <c r="K56" s="84">
        <f>SUM(K46:K55)</f>
        <v>0</v>
      </c>
      <c r="L56" s="84">
        <f>SUM(L46:L55)</f>
        <v>0</v>
      </c>
      <c r="M56" s="28">
        <f>SUM(M46:M55)</f>
        <v>0</v>
      </c>
      <c r="N56" s="84">
        <f>SUM(N46:N55)</f>
        <v>0</v>
      </c>
      <c r="O56" s="39">
        <f>IF(O55=999.99,9999.9,SUM(O46:O55))</f>
        <v>0</v>
      </c>
    </row>
    <row r="57" spans="1:15" ht="13.5" thickBot="1">
      <c r="A57" s="38"/>
      <c r="B57" s="85"/>
      <c r="C57" s="10"/>
      <c r="D57" s="10"/>
      <c r="E57" s="10"/>
      <c r="F57" s="10"/>
      <c r="G57" s="40"/>
      <c r="H57" s="41"/>
      <c r="I57" s="38"/>
      <c r="J57" s="85"/>
      <c r="K57" s="10"/>
      <c r="L57" s="10"/>
      <c r="M57" s="10"/>
      <c r="N57" s="10"/>
      <c r="O57" s="40"/>
    </row>
    <row r="58" spans="1:15" ht="15.75">
      <c r="A58" s="22">
        <f>'Shooter Data'!$A11</f>
        <v>9</v>
      </c>
      <c r="B58" s="111">
        <f>IF('Shooter Data'!$B11="","",'Shooter Data'!$B11)</f>
      </c>
      <c r="C58" s="112"/>
      <c r="D58" s="112"/>
      <c r="E58" s="112"/>
      <c r="F58" s="112"/>
      <c r="G58" s="113"/>
      <c r="I58" s="22">
        <f>'Shooter Data'!$A12</f>
        <v>10</v>
      </c>
      <c r="J58" s="111">
        <f>IF('Shooter Data'!$B12="","",'Shooter Data'!$B12)</f>
      </c>
      <c r="K58" s="112"/>
      <c r="L58" s="112"/>
      <c r="M58" s="112"/>
      <c r="N58" s="112"/>
      <c r="O58" s="113"/>
    </row>
    <row r="59" spans="1:15" ht="12.75">
      <c r="A59" s="86" t="s">
        <v>107</v>
      </c>
      <c r="B59" s="87" t="s">
        <v>2</v>
      </c>
      <c r="C59" s="88" t="s">
        <v>3</v>
      </c>
      <c r="D59" s="88" t="s">
        <v>4</v>
      </c>
      <c r="E59" s="88" t="s">
        <v>109</v>
      </c>
      <c r="F59" s="89" t="s">
        <v>108</v>
      </c>
      <c r="G59" s="90" t="s">
        <v>5</v>
      </c>
      <c r="I59" s="86" t="s">
        <v>107</v>
      </c>
      <c r="J59" s="87" t="s">
        <v>2</v>
      </c>
      <c r="K59" s="88" t="s">
        <v>3</v>
      </c>
      <c r="L59" s="88" t="s">
        <v>4</v>
      </c>
      <c r="M59" s="88" t="s">
        <v>109</v>
      </c>
      <c r="N59" s="89" t="s">
        <v>108</v>
      </c>
      <c r="O59" s="90" t="s">
        <v>5</v>
      </c>
    </row>
    <row r="60" spans="1:15" ht="12.75">
      <c r="A60" s="86">
        <v>1</v>
      </c>
      <c r="B60" s="36"/>
      <c r="C60" s="4"/>
      <c r="D60" s="4"/>
      <c r="E60" s="79"/>
      <c r="F60" s="82"/>
      <c r="G60" s="29">
        <f>IF(B60="MDQ",999.99,IF(B60="SDQ",999,B60+(C60*5)+(D60*10)-E60+(F60*30)))</f>
        <v>0</v>
      </c>
      <c r="I60" s="86">
        <v>1</v>
      </c>
      <c r="J60" s="5"/>
      <c r="K60" s="4"/>
      <c r="L60" s="4"/>
      <c r="M60" s="79"/>
      <c r="N60" s="82"/>
      <c r="O60" s="29">
        <f>IF(J60="MDQ",999.99,IF(J60="SDQ",999,J60+(K60*5)+(L60*10)-M60+(N60*30)))</f>
        <v>0</v>
      </c>
    </row>
    <row r="61" spans="1:15" ht="12.75">
      <c r="A61" s="86">
        <v>2</v>
      </c>
      <c r="B61" s="36"/>
      <c r="C61" s="4"/>
      <c r="D61" s="4"/>
      <c r="E61" s="79"/>
      <c r="F61" s="82"/>
      <c r="G61" s="29">
        <f>IF(B61="MDQ",999.99,IF(G60=999.99,999.99,IF(B61="SDQ",999,(B61+(C61*5)+(D61*10)-E61+(F61*30)))))</f>
        <v>0</v>
      </c>
      <c r="I61" s="86">
        <v>2</v>
      </c>
      <c r="J61" s="5"/>
      <c r="K61" s="4"/>
      <c r="L61" s="4"/>
      <c r="M61" s="79"/>
      <c r="N61" s="82"/>
      <c r="O61" s="29">
        <f>IF(J61="MDQ",999.99,IF(O60=999.99,999.99,IF(J61="SDQ",999,(J61+(K61*5)+(L61*10)-M61+(N61*30)))))</f>
        <v>0</v>
      </c>
    </row>
    <row r="62" spans="1:15" ht="12.75">
      <c r="A62" s="86">
        <v>3</v>
      </c>
      <c r="B62" s="36"/>
      <c r="C62" s="4"/>
      <c r="D62" s="4"/>
      <c r="E62" s="79"/>
      <c r="F62" s="82"/>
      <c r="G62" s="29">
        <f aca="true" t="shared" si="8" ref="G62:G69">IF(B62="MDQ",999.99,IF(G61=999.99,999.99,IF(B62="SDQ",999,(B62+(C62*5)+(D62*10)-E62+(F62*30)))))</f>
        <v>0</v>
      </c>
      <c r="I62" s="86">
        <v>3</v>
      </c>
      <c r="J62" s="36"/>
      <c r="K62" s="4"/>
      <c r="L62" s="4"/>
      <c r="M62" s="79"/>
      <c r="N62" s="82"/>
      <c r="O62" s="29">
        <f aca="true" t="shared" si="9" ref="O62:O69">IF(J62="MDQ",999.99,IF(O61=999.99,999.99,IF(J62="SDQ",999,(J62+(K62*5)+(L62*10)-M62+(N62*30)))))</f>
        <v>0</v>
      </c>
    </row>
    <row r="63" spans="1:15" ht="12.75">
      <c r="A63" s="86">
        <v>4</v>
      </c>
      <c r="B63" s="36"/>
      <c r="C63" s="4"/>
      <c r="D63" s="4"/>
      <c r="E63" s="79"/>
      <c r="F63" s="82"/>
      <c r="G63" s="29">
        <f t="shared" si="8"/>
        <v>0</v>
      </c>
      <c r="I63" s="86">
        <v>4</v>
      </c>
      <c r="J63" s="36"/>
      <c r="K63" s="4"/>
      <c r="L63" s="4"/>
      <c r="M63" s="79"/>
      <c r="N63" s="82"/>
      <c r="O63" s="29">
        <f t="shared" si="9"/>
        <v>0</v>
      </c>
    </row>
    <row r="64" spans="1:15" ht="12.75">
      <c r="A64" s="86">
        <v>5</v>
      </c>
      <c r="B64" s="36"/>
      <c r="C64" s="4"/>
      <c r="D64" s="4"/>
      <c r="E64" s="79"/>
      <c r="F64" s="82"/>
      <c r="G64" s="29">
        <f t="shared" si="8"/>
        <v>0</v>
      </c>
      <c r="I64" s="86">
        <v>5</v>
      </c>
      <c r="J64" s="36"/>
      <c r="K64" s="4"/>
      <c r="L64" s="4"/>
      <c r="M64" s="79"/>
      <c r="N64" s="82"/>
      <c r="O64" s="29">
        <f t="shared" si="9"/>
        <v>0</v>
      </c>
    </row>
    <row r="65" spans="1:15" ht="12.75">
      <c r="A65" s="91">
        <v>6</v>
      </c>
      <c r="B65" s="5"/>
      <c r="C65" s="37"/>
      <c r="D65" s="37"/>
      <c r="E65" s="79"/>
      <c r="F65" s="83"/>
      <c r="G65" s="29">
        <f t="shared" si="8"/>
        <v>0</v>
      </c>
      <c r="I65" s="91">
        <v>6</v>
      </c>
      <c r="J65" s="36"/>
      <c r="K65" s="37"/>
      <c r="L65" s="37"/>
      <c r="M65" s="79"/>
      <c r="N65" s="83"/>
      <c r="O65" s="29">
        <f t="shared" si="9"/>
        <v>0</v>
      </c>
    </row>
    <row r="66" spans="1:15" ht="12.75">
      <c r="A66" s="91">
        <v>7</v>
      </c>
      <c r="B66" s="5"/>
      <c r="C66" s="37"/>
      <c r="D66" s="37"/>
      <c r="E66" s="79"/>
      <c r="F66" s="83"/>
      <c r="G66" s="29">
        <f t="shared" si="8"/>
        <v>0</v>
      </c>
      <c r="I66" s="91">
        <v>7</v>
      </c>
      <c r="J66" s="36"/>
      <c r="K66" s="37"/>
      <c r="L66" s="37"/>
      <c r="M66" s="79"/>
      <c r="N66" s="83"/>
      <c r="O66" s="29">
        <f t="shared" si="9"/>
        <v>0</v>
      </c>
    </row>
    <row r="67" spans="1:15" ht="12.75">
      <c r="A67" s="91">
        <v>8</v>
      </c>
      <c r="B67" s="36"/>
      <c r="C67" s="37"/>
      <c r="D67" s="37"/>
      <c r="E67" s="79"/>
      <c r="F67" s="83"/>
      <c r="G67" s="29">
        <f t="shared" si="8"/>
        <v>0</v>
      </c>
      <c r="I67" s="91">
        <v>8</v>
      </c>
      <c r="J67" s="36"/>
      <c r="K67" s="37"/>
      <c r="L67" s="37"/>
      <c r="M67" s="79"/>
      <c r="N67" s="83"/>
      <c r="O67" s="29">
        <f t="shared" si="9"/>
        <v>0</v>
      </c>
    </row>
    <row r="68" spans="1:15" ht="12.75">
      <c r="A68" s="91">
        <v>9</v>
      </c>
      <c r="B68" s="36"/>
      <c r="C68" s="37"/>
      <c r="D68" s="37"/>
      <c r="E68" s="79"/>
      <c r="F68" s="83"/>
      <c r="G68" s="29">
        <f t="shared" si="8"/>
        <v>0</v>
      </c>
      <c r="I68" s="91">
        <v>9</v>
      </c>
      <c r="J68" s="36"/>
      <c r="K68" s="37"/>
      <c r="L68" s="37"/>
      <c r="M68" s="79"/>
      <c r="N68" s="83"/>
      <c r="O68" s="29">
        <f t="shared" si="9"/>
        <v>0</v>
      </c>
    </row>
    <row r="69" spans="1:15" ht="12.75">
      <c r="A69" s="91">
        <v>10</v>
      </c>
      <c r="B69" s="36"/>
      <c r="C69" s="37"/>
      <c r="D69" s="37"/>
      <c r="E69" s="79"/>
      <c r="F69" s="83"/>
      <c r="G69" s="29">
        <f t="shared" si="8"/>
        <v>0</v>
      </c>
      <c r="I69" s="91">
        <v>10</v>
      </c>
      <c r="J69" s="5"/>
      <c r="K69" s="37"/>
      <c r="L69" s="37"/>
      <c r="M69" s="79"/>
      <c r="N69" s="83"/>
      <c r="O69" s="29">
        <f t="shared" si="9"/>
        <v>0</v>
      </c>
    </row>
    <row r="70" spans="1:15" ht="13.5" thickBot="1">
      <c r="A70" s="92" t="s">
        <v>6</v>
      </c>
      <c r="B70" s="28">
        <f>SUM(B60:B69)</f>
        <v>0</v>
      </c>
      <c r="C70" s="84">
        <f>SUM(C60:C69)</f>
        <v>0</v>
      </c>
      <c r="D70" s="84">
        <f>SUM(D60:D69)</f>
        <v>0</v>
      </c>
      <c r="E70" s="28">
        <f>SUM(E60:E69)</f>
        <v>0</v>
      </c>
      <c r="F70" s="84">
        <f>SUM(F60:F69)</f>
        <v>0</v>
      </c>
      <c r="G70" s="39">
        <f>IF(G69=999.99,9999.9,SUM(G60:G69))</f>
        <v>0</v>
      </c>
      <c r="I70" s="92" t="s">
        <v>6</v>
      </c>
      <c r="J70" s="28">
        <f>SUM(J60:J69)</f>
        <v>0</v>
      </c>
      <c r="K70" s="84">
        <f>SUM(K60:K69)</f>
        <v>0</v>
      </c>
      <c r="L70" s="84">
        <f>SUM(L60:L69)</f>
        <v>0</v>
      </c>
      <c r="M70" s="28">
        <f>SUM(M60:M69)</f>
        <v>0</v>
      </c>
      <c r="N70" s="84">
        <f>SUM(N60:N69)</f>
        <v>0</v>
      </c>
      <c r="O70" s="39">
        <f>IF(O69=999.99,9999.9,SUM(O60:O69))</f>
        <v>0</v>
      </c>
    </row>
    <row r="71" spans="1:15" ht="13.5" thickBot="1">
      <c r="A71" s="38"/>
      <c r="B71" s="85"/>
      <c r="C71" s="10"/>
      <c r="D71" s="10"/>
      <c r="E71" s="10"/>
      <c r="F71" s="10"/>
      <c r="G71" s="40"/>
      <c r="H71" s="41"/>
      <c r="I71" s="38"/>
      <c r="J71" s="85"/>
      <c r="K71" s="10"/>
      <c r="L71" s="10"/>
      <c r="M71" s="10"/>
      <c r="N71" s="10"/>
      <c r="O71" s="40"/>
    </row>
    <row r="72" spans="1:15" ht="15.75">
      <c r="A72" s="22">
        <f>'Shooter Data'!$A13</f>
        <v>11</v>
      </c>
      <c r="B72" s="111">
        <f>IF('Shooter Data'!$B13="","",'Shooter Data'!$B13)</f>
      </c>
      <c r="C72" s="112"/>
      <c r="D72" s="112"/>
      <c r="E72" s="112"/>
      <c r="F72" s="112"/>
      <c r="G72" s="113"/>
      <c r="I72" s="22">
        <f>'Shooter Data'!$A14</f>
        <v>12</v>
      </c>
      <c r="J72" s="111">
        <f>IF('Shooter Data'!$B14="","",'Shooter Data'!$B14)</f>
      </c>
      <c r="K72" s="112"/>
      <c r="L72" s="112"/>
      <c r="M72" s="112"/>
      <c r="N72" s="112"/>
      <c r="O72" s="113"/>
    </row>
    <row r="73" spans="1:15" ht="12.75">
      <c r="A73" s="86" t="s">
        <v>107</v>
      </c>
      <c r="B73" s="87" t="s">
        <v>2</v>
      </c>
      <c r="C73" s="88" t="s">
        <v>3</v>
      </c>
      <c r="D73" s="88" t="s">
        <v>4</v>
      </c>
      <c r="E73" s="88" t="s">
        <v>109</v>
      </c>
      <c r="F73" s="89" t="s">
        <v>108</v>
      </c>
      <c r="G73" s="90" t="s">
        <v>5</v>
      </c>
      <c r="I73" s="86" t="s">
        <v>107</v>
      </c>
      <c r="J73" s="87" t="s">
        <v>2</v>
      </c>
      <c r="K73" s="88" t="s">
        <v>3</v>
      </c>
      <c r="L73" s="88" t="s">
        <v>4</v>
      </c>
      <c r="M73" s="88" t="s">
        <v>109</v>
      </c>
      <c r="N73" s="89" t="s">
        <v>108</v>
      </c>
      <c r="O73" s="90" t="s">
        <v>5</v>
      </c>
    </row>
    <row r="74" spans="1:15" ht="12.75">
      <c r="A74" s="86">
        <v>1</v>
      </c>
      <c r="B74" s="36"/>
      <c r="C74" s="4"/>
      <c r="D74" s="4"/>
      <c r="E74" s="79"/>
      <c r="F74" s="82"/>
      <c r="G74" s="29">
        <f>IF(B74="MDQ",999.99,IF(B74="SDQ",999,B74+(C74*5)+(D74*10)-E74+(F74*30)))</f>
        <v>0</v>
      </c>
      <c r="I74" s="86">
        <v>1</v>
      </c>
      <c r="J74" s="36"/>
      <c r="K74" s="4"/>
      <c r="L74" s="4"/>
      <c r="M74" s="79"/>
      <c r="N74" s="82"/>
      <c r="O74" s="29">
        <f>IF(J74="MDQ",999.99,IF(J74="SDQ",999,J74+(K74*5)+(L74*10)-M74+(N74*30)))</f>
        <v>0</v>
      </c>
    </row>
    <row r="75" spans="1:15" ht="12.75">
      <c r="A75" s="86">
        <v>2</v>
      </c>
      <c r="B75" s="36"/>
      <c r="C75" s="4"/>
      <c r="D75" s="4"/>
      <c r="E75" s="79"/>
      <c r="F75" s="82"/>
      <c r="G75" s="29">
        <f>IF(B75="MDQ",999.99,IF(G74=999.99,999.99,IF(B75="SDQ",999,(B75+(C75*5)+(D75*10)-E75+(F75*30)))))</f>
        <v>0</v>
      </c>
      <c r="I75" s="86">
        <v>2</v>
      </c>
      <c r="J75" s="36"/>
      <c r="K75" s="4"/>
      <c r="L75" s="4"/>
      <c r="M75" s="79"/>
      <c r="N75" s="82"/>
      <c r="O75" s="29">
        <f>IF(J75="MDQ",999.99,IF(O74=999.99,999.99,IF(J75="SDQ",999,(J75+(K75*5)+(L75*10)-M75+(N75*30)))))</f>
        <v>0</v>
      </c>
    </row>
    <row r="76" spans="1:15" ht="12.75">
      <c r="A76" s="86">
        <v>3</v>
      </c>
      <c r="B76" s="36"/>
      <c r="C76" s="4"/>
      <c r="D76" s="4"/>
      <c r="E76" s="79"/>
      <c r="F76" s="82"/>
      <c r="G76" s="29">
        <f aca="true" t="shared" si="10" ref="G76:G83">IF(B76="MDQ",999.99,IF(G75=999.99,999.99,IF(B76="SDQ",999,(B76+(C76*5)+(D76*10)-E76+(F76*30)))))</f>
        <v>0</v>
      </c>
      <c r="I76" s="86">
        <v>3</v>
      </c>
      <c r="J76" s="36"/>
      <c r="K76" s="4"/>
      <c r="L76" s="4"/>
      <c r="M76" s="79"/>
      <c r="N76" s="82"/>
      <c r="O76" s="29">
        <f aca="true" t="shared" si="11" ref="O76:O83">IF(J76="MDQ",999.99,IF(O75=999.99,999.99,IF(J76="SDQ",999,(J76+(K76*5)+(L76*10)-M76+(N76*30)))))</f>
        <v>0</v>
      </c>
    </row>
    <row r="77" spans="1:15" ht="12.75">
      <c r="A77" s="86">
        <v>4</v>
      </c>
      <c r="B77" s="36"/>
      <c r="C77" s="4"/>
      <c r="D77" s="4"/>
      <c r="E77" s="79"/>
      <c r="F77" s="82"/>
      <c r="G77" s="29">
        <f t="shared" si="10"/>
        <v>0</v>
      </c>
      <c r="I77" s="86">
        <v>4</v>
      </c>
      <c r="J77" s="36"/>
      <c r="K77" s="4"/>
      <c r="L77" s="4"/>
      <c r="M77" s="79"/>
      <c r="N77" s="82"/>
      <c r="O77" s="29">
        <f t="shared" si="11"/>
        <v>0</v>
      </c>
    </row>
    <row r="78" spans="1:15" ht="12.75">
      <c r="A78" s="86">
        <v>5</v>
      </c>
      <c r="B78" s="36"/>
      <c r="C78" s="4"/>
      <c r="D78" s="4"/>
      <c r="E78" s="79"/>
      <c r="F78" s="82"/>
      <c r="G78" s="29">
        <f t="shared" si="10"/>
        <v>0</v>
      </c>
      <c r="I78" s="86">
        <v>5</v>
      </c>
      <c r="J78" s="5"/>
      <c r="K78" s="4"/>
      <c r="L78" s="4"/>
      <c r="M78" s="79"/>
      <c r="N78" s="82"/>
      <c r="O78" s="29">
        <f t="shared" si="11"/>
        <v>0</v>
      </c>
    </row>
    <row r="79" spans="1:15" ht="12.75">
      <c r="A79" s="91">
        <v>6</v>
      </c>
      <c r="B79" s="36"/>
      <c r="C79" s="37"/>
      <c r="D79" s="37"/>
      <c r="E79" s="79"/>
      <c r="F79" s="83"/>
      <c r="G79" s="29">
        <f t="shared" si="10"/>
        <v>0</v>
      </c>
      <c r="I79" s="91">
        <v>6</v>
      </c>
      <c r="J79" s="36"/>
      <c r="K79" s="37"/>
      <c r="L79" s="37"/>
      <c r="M79" s="79"/>
      <c r="N79" s="83"/>
      <c r="O79" s="29">
        <f t="shared" si="11"/>
        <v>0</v>
      </c>
    </row>
    <row r="80" spans="1:15" ht="12.75">
      <c r="A80" s="91">
        <v>7</v>
      </c>
      <c r="B80" s="36"/>
      <c r="C80" s="37"/>
      <c r="D80" s="37"/>
      <c r="E80" s="79"/>
      <c r="F80" s="83"/>
      <c r="G80" s="29">
        <f t="shared" si="10"/>
        <v>0</v>
      </c>
      <c r="I80" s="91">
        <v>7</v>
      </c>
      <c r="J80" s="36"/>
      <c r="K80" s="37"/>
      <c r="L80" s="37"/>
      <c r="M80" s="79"/>
      <c r="N80" s="83"/>
      <c r="O80" s="29">
        <f t="shared" si="11"/>
        <v>0</v>
      </c>
    </row>
    <row r="81" spans="1:15" ht="12.75">
      <c r="A81" s="91">
        <v>8</v>
      </c>
      <c r="B81" s="36"/>
      <c r="C81" s="37"/>
      <c r="D81" s="37"/>
      <c r="E81" s="79"/>
      <c r="F81" s="83"/>
      <c r="G81" s="29">
        <f t="shared" si="10"/>
        <v>0</v>
      </c>
      <c r="I81" s="91">
        <v>8</v>
      </c>
      <c r="J81" s="5"/>
      <c r="K81" s="37"/>
      <c r="L81" s="37"/>
      <c r="M81" s="79"/>
      <c r="N81" s="83"/>
      <c r="O81" s="29">
        <f t="shared" si="11"/>
        <v>0</v>
      </c>
    </row>
    <row r="82" spans="1:15" ht="12.75">
      <c r="A82" s="91">
        <v>9</v>
      </c>
      <c r="B82" s="36"/>
      <c r="C82" s="37"/>
      <c r="D82" s="37"/>
      <c r="E82" s="79"/>
      <c r="F82" s="83"/>
      <c r="G82" s="29">
        <f t="shared" si="10"/>
        <v>0</v>
      </c>
      <c r="I82" s="91">
        <v>9</v>
      </c>
      <c r="J82" s="36"/>
      <c r="K82" s="37"/>
      <c r="L82" s="37"/>
      <c r="M82" s="79"/>
      <c r="N82" s="83"/>
      <c r="O82" s="29">
        <f t="shared" si="11"/>
        <v>0</v>
      </c>
    </row>
    <row r="83" spans="1:15" ht="12.75">
      <c r="A83" s="91">
        <v>10</v>
      </c>
      <c r="B83" s="36"/>
      <c r="C83" s="37"/>
      <c r="D83" s="37"/>
      <c r="E83" s="79"/>
      <c r="F83" s="83"/>
      <c r="G83" s="29">
        <f t="shared" si="10"/>
        <v>0</v>
      </c>
      <c r="I83" s="91">
        <v>10</v>
      </c>
      <c r="J83" s="36"/>
      <c r="K83" s="37"/>
      <c r="L83" s="37"/>
      <c r="M83" s="79"/>
      <c r="N83" s="83"/>
      <c r="O83" s="29">
        <f t="shared" si="11"/>
        <v>0</v>
      </c>
    </row>
    <row r="84" spans="1:15" ht="13.5" thickBot="1">
      <c r="A84" s="92" t="s">
        <v>6</v>
      </c>
      <c r="B84" s="28">
        <f>SUM(B74:B83)</f>
        <v>0</v>
      </c>
      <c r="C84" s="84">
        <f>SUM(C74:C83)</f>
        <v>0</v>
      </c>
      <c r="D84" s="84">
        <f>SUM(D74:D83)</f>
        <v>0</v>
      </c>
      <c r="E84" s="28">
        <f>SUM(E74:E83)</f>
        <v>0</v>
      </c>
      <c r="F84" s="84">
        <f>SUM(F74:F83)</f>
        <v>0</v>
      </c>
      <c r="G84" s="39">
        <f>IF(G83=999.99,9999.9,SUM(G74:G83))</f>
        <v>0</v>
      </c>
      <c r="I84" s="92" t="s">
        <v>6</v>
      </c>
      <c r="J84" s="28">
        <f>SUM(J74:J83)</f>
        <v>0</v>
      </c>
      <c r="K84" s="84">
        <f>SUM(K74:K83)</f>
        <v>0</v>
      </c>
      <c r="L84" s="84">
        <f>SUM(L74:L83)</f>
        <v>0</v>
      </c>
      <c r="M84" s="28">
        <f>SUM(M74:M83)</f>
        <v>0</v>
      </c>
      <c r="N84" s="84">
        <f>SUM(N74:N83)</f>
        <v>0</v>
      </c>
      <c r="O84" s="39">
        <f>IF(O83=999.99,9999.9,SUM(O74:O83))</f>
        <v>0</v>
      </c>
    </row>
    <row r="85" spans="1:15" ht="13.5" thickBot="1">
      <c r="A85" s="38"/>
      <c r="B85" s="85"/>
      <c r="C85" s="10"/>
      <c r="D85" s="10"/>
      <c r="E85" s="10"/>
      <c r="F85" s="10"/>
      <c r="G85" s="40"/>
      <c r="H85" s="41"/>
      <c r="I85" s="38"/>
      <c r="J85" s="85"/>
      <c r="K85" s="10"/>
      <c r="L85" s="10"/>
      <c r="M85" s="10"/>
      <c r="N85" s="10"/>
      <c r="O85" s="40"/>
    </row>
    <row r="86" spans="1:15" ht="15.75">
      <c r="A86" s="22">
        <f>'Shooter Data'!$A15</f>
        <v>13</v>
      </c>
      <c r="B86" s="111">
        <f>IF('Shooter Data'!$B15="","",'Shooter Data'!$B15)</f>
      </c>
      <c r="C86" s="112"/>
      <c r="D86" s="112"/>
      <c r="E86" s="112"/>
      <c r="F86" s="112"/>
      <c r="G86" s="113"/>
      <c r="I86" s="22">
        <f>'Shooter Data'!$A16</f>
        <v>14</v>
      </c>
      <c r="J86" s="111">
        <f>IF('Shooter Data'!$B16="","",'Shooter Data'!$B16)</f>
      </c>
      <c r="K86" s="112"/>
      <c r="L86" s="112"/>
      <c r="M86" s="112"/>
      <c r="N86" s="112"/>
      <c r="O86" s="113"/>
    </row>
    <row r="87" spans="1:15" ht="12.75">
      <c r="A87" s="86" t="s">
        <v>107</v>
      </c>
      <c r="B87" s="87" t="s">
        <v>2</v>
      </c>
      <c r="C87" s="88" t="s">
        <v>3</v>
      </c>
      <c r="D87" s="88" t="s">
        <v>4</v>
      </c>
      <c r="E87" s="88" t="s">
        <v>109</v>
      </c>
      <c r="F87" s="89" t="s">
        <v>108</v>
      </c>
      <c r="G87" s="90" t="s">
        <v>5</v>
      </c>
      <c r="I87" s="86" t="s">
        <v>107</v>
      </c>
      <c r="J87" s="87" t="s">
        <v>2</v>
      </c>
      <c r="K87" s="88" t="s">
        <v>3</v>
      </c>
      <c r="L87" s="88" t="s">
        <v>4</v>
      </c>
      <c r="M87" s="88" t="s">
        <v>109</v>
      </c>
      <c r="N87" s="89" t="s">
        <v>108</v>
      </c>
      <c r="O87" s="90" t="s">
        <v>5</v>
      </c>
    </row>
    <row r="88" spans="1:15" ht="12.75">
      <c r="A88" s="86">
        <v>1</v>
      </c>
      <c r="B88" s="5"/>
      <c r="C88" s="4"/>
      <c r="D88" s="4"/>
      <c r="E88" s="79"/>
      <c r="F88" s="82"/>
      <c r="G88" s="29">
        <f>IF(B88="MDQ",999.99,IF(B88="SDQ",999,B88+(C88*5)+(D88*10)-E88+(F88*30)))</f>
        <v>0</v>
      </c>
      <c r="I88" s="86">
        <v>1</v>
      </c>
      <c r="J88" s="5"/>
      <c r="K88" s="4"/>
      <c r="L88" s="4"/>
      <c r="M88" s="79"/>
      <c r="N88" s="82"/>
      <c r="O88" s="29">
        <f>IF(J88="MDQ",999.99,IF(J88="SDQ",999,J88+(K88*5)+(L88*10)-M88+(N88*30)))</f>
        <v>0</v>
      </c>
    </row>
    <row r="89" spans="1:15" ht="12.75">
      <c r="A89" s="86">
        <v>2</v>
      </c>
      <c r="B89" s="36"/>
      <c r="C89" s="4"/>
      <c r="D89" s="4"/>
      <c r="E89" s="79"/>
      <c r="F89" s="82"/>
      <c r="G89" s="29">
        <f>IF(B89="MDQ",999.99,IF(G88=999.99,999.99,IF(B89="SDQ",999,(B89+(C89*5)+(D89*10)-E89+(F89*30)))))</f>
        <v>0</v>
      </c>
      <c r="I89" s="86">
        <v>2</v>
      </c>
      <c r="J89" s="36"/>
      <c r="K89" s="4"/>
      <c r="L89" s="4"/>
      <c r="M89" s="79"/>
      <c r="N89" s="82"/>
      <c r="O89" s="29">
        <f>IF(J89="MDQ",999.99,IF(O88=999.99,999.99,IF(J89="SDQ",999,(J89+(K89*5)+(L89*10)-M89+(N89*30)))))</f>
        <v>0</v>
      </c>
    </row>
    <row r="90" spans="1:15" ht="12.75">
      <c r="A90" s="86">
        <v>3</v>
      </c>
      <c r="B90" s="36"/>
      <c r="C90" s="4"/>
      <c r="D90" s="4"/>
      <c r="E90" s="79"/>
      <c r="F90" s="82"/>
      <c r="G90" s="29">
        <f aca="true" t="shared" si="12" ref="G90:G97">IF(B90="MDQ",999.99,IF(G89=999.99,999.99,IF(B90="SDQ",999,(B90+(C90*5)+(D90*10)-E90+(F90*30)))))</f>
        <v>0</v>
      </c>
      <c r="I90" s="86">
        <v>3</v>
      </c>
      <c r="J90" s="36"/>
      <c r="K90" s="4"/>
      <c r="L90" s="4"/>
      <c r="M90" s="79"/>
      <c r="N90" s="82"/>
      <c r="O90" s="29">
        <f aca="true" t="shared" si="13" ref="O90:O97">IF(J90="MDQ",999.99,IF(O89=999.99,999.99,IF(J90="SDQ",999,(J90+(K90*5)+(L90*10)-M90+(N90*30)))))</f>
        <v>0</v>
      </c>
    </row>
    <row r="91" spans="1:15" ht="12.75">
      <c r="A91" s="86">
        <v>4</v>
      </c>
      <c r="B91" s="36"/>
      <c r="C91" s="4"/>
      <c r="D91" s="4"/>
      <c r="E91" s="79"/>
      <c r="F91" s="82"/>
      <c r="G91" s="29">
        <f t="shared" si="12"/>
        <v>0</v>
      </c>
      <c r="I91" s="86">
        <v>4</v>
      </c>
      <c r="J91" s="36"/>
      <c r="K91" s="4"/>
      <c r="L91" s="4"/>
      <c r="M91" s="79"/>
      <c r="N91" s="82"/>
      <c r="O91" s="29">
        <f t="shared" si="13"/>
        <v>0</v>
      </c>
    </row>
    <row r="92" spans="1:15" ht="12.75">
      <c r="A92" s="86">
        <v>5</v>
      </c>
      <c r="B92" s="36"/>
      <c r="C92" s="4"/>
      <c r="D92" s="4"/>
      <c r="E92" s="79"/>
      <c r="F92" s="82"/>
      <c r="G92" s="29">
        <f t="shared" si="12"/>
        <v>0</v>
      </c>
      <c r="I92" s="86">
        <v>5</v>
      </c>
      <c r="J92" s="36"/>
      <c r="K92" s="4"/>
      <c r="L92" s="4"/>
      <c r="M92" s="79"/>
      <c r="N92" s="82"/>
      <c r="O92" s="29">
        <f t="shared" si="13"/>
        <v>0</v>
      </c>
    </row>
    <row r="93" spans="1:15" ht="12.75">
      <c r="A93" s="91">
        <v>6</v>
      </c>
      <c r="B93" s="36"/>
      <c r="C93" s="37"/>
      <c r="D93" s="37"/>
      <c r="E93" s="79"/>
      <c r="F93" s="83"/>
      <c r="G93" s="29">
        <f t="shared" si="12"/>
        <v>0</v>
      </c>
      <c r="I93" s="91">
        <v>6</v>
      </c>
      <c r="J93" s="36"/>
      <c r="K93" s="37"/>
      <c r="L93" s="37"/>
      <c r="M93" s="79"/>
      <c r="N93" s="83"/>
      <c r="O93" s="29">
        <f t="shared" si="13"/>
        <v>0</v>
      </c>
    </row>
    <row r="94" spans="1:15" ht="12.75">
      <c r="A94" s="91">
        <v>7</v>
      </c>
      <c r="B94" s="36"/>
      <c r="C94" s="37"/>
      <c r="D94" s="37"/>
      <c r="E94" s="79"/>
      <c r="F94" s="83"/>
      <c r="G94" s="29">
        <f t="shared" si="12"/>
        <v>0</v>
      </c>
      <c r="I94" s="91">
        <v>7</v>
      </c>
      <c r="J94" s="5"/>
      <c r="K94" s="37"/>
      <c r="L94" s="37"/>
      <c r="M94" s="79"/>
      <c r="N94" s="83"/>
      <c r="O94" s="29">
        <f t="shared" si="13"/>
        <v>0</v>
      </c>
    </row>
    <row r="95" spans="1:15" ht="12.75">
      <c r="A95" s="91">
        <v>8</v>
      </c>
      <c r="B95" s="5"/>
      <c r="C95" s="37"/>
      <c r="D95" s="37"/>
      <c r="E95" s="79"/>
      <c r="F95" s="83"/>
      <c r="G95" s="29">
        <f t="shared" si="12"/>
        <v>0</v>
      </c>
      <c r="I95" s="91">
        <v>8</v>
      </c>
      <c r="J95" s="36"/>
      <c r="K95" s="37"/>
      <c r="L95" s="37"/>
      <c r="M95" s="79"/>
      <c r="N95" s="83"/>
      <c r="O95" s="29">
        <f t="shared" si="13"/>
        <v>0</v>
      </c>
    </row>
    <row r="96" spans="1:15" ht="12.75">
      <c r="A96" s="91">
        <v>9</v>
      </c>
      <c r="B96" s="36"/>
      <c r="C96" s="37"/>
      <c r="D96" s="37"/>
      <c r="E96" s="79"/>
      <c r="F96" s="83"/>
      <c r="G96" s="29">
        <f t="shared" si="12"/>
        <v>0</v>
      </c>
      <c r="I96" s="91">
        <v>9</v>
      </c>
      <c r="J96" s="36"/>
      <c r="K96" s="37"/>
      <c r="L96" s="37"/>
      <c r="M96" s="79"/>
      <c r="N96" s="83"/>
      <c r="O96" s="29">
        <f t="shared" si="13"/>
        <v>0</v>
      </c>
    </row>
    <row r="97" spans="1:15" ht="12.75">
      <c r="A97" s="91">
        <v>10</v>
      </c>
      <c r="B97" s="36"/>
      <c r="C97" s="37"/>
      <c r="D97" s="37"/>
      <c r="E97" s="79"/>
      <c r="F97" s="83"/>
      <c r="G97" s="29">
        <f t="shared" si="12"/>
        <v>0</v>
      </c>
      <c r="I97" s="91">
        <v>10</v>
      </c>
      <c r="J97" s="36"/>
      <c r="K97" s="37"/>
      <c r="L97" s="37"/>
      <c r="M97" s="79"/>
      <c r="N97" s="83"/>
      <c r="O97" s="29">
        <f t="shared" si="13"/>
        <v>0</v>
      </c>
    </row>
    <row r="98" spans="1:15" ht="13.5" thickBot="1">
      <c r="A98" s="92" t="s">
        <v>6</v>
      </c>
      <c r="B98" s="28">
        <f>SUM(B88:B97)</f>
        <v>0</v>
      </c>
      <c r="C98" s="84">
        <f>SUM(C88:C97)</f>
        <v>0</v>
      </c>
      <c r="D98" s="84">
        <f>SUM(D88:D97)</f>
        <v>0</v>
      </c>
      <c r="E98" s="28">
        <f>SUM(E88:E97)</f>
        <v>0</v>
      </c>
      <c r="F98" s="84">
        <f>SUM(F88:F97)</f>
        <v>0</v>
      </c>
      <c r="G98" s="39">
        <f>IF(G97=999.99,9999.9,SUM(G88:G97))</f>
        <v>0</v>
      </c>
      <c r="I98" s="92" t="s">
        <v>6</v>
      </c>
      <c r="J98" s="28">
        <f>SUM(J88:J97)</f>
        <v>0</v>
      </c>
      <c r="K98" s="84">
        <f>SUM(K88:K97)</f>
        <v>0</v>
      </c>
      <c r="L98" s="84">
        <f>SUM(L88:L97)</f>
        <v>0</v>
      </c>
      <c r="M98" s="28">
        <f>SUM(M88:M97)</f>
        <v>0</v>
      </c>
      <c r="N98" s="84">
        <f>SUM(N88:N97)</f>
        <v>0</v>
      </c>
      <c r="O98" s="39">
        <f>IF(O97=999.99,9999.9,SUM(O88:O97))</f>
        <v>0</v>
      </c>
    </row>
    <row r="99" spans="1:15" ht="13.5" thickBot="1">
      <c r="A99" s="38"/>
      <c r="B99" s="85"/>
      <c r="C99" s="10"/>
      <c r="D99" s="10"/>
      <c r="E99" s="10"/>
      <c r="F99" s="10"/>
      <c r="G99" s="40"/>
      <c r="H99" s="41"/>
      <c r="I99" s="38"/>
      <c r="J99" s="85"/>
      <c r="K99" s="10"/>
      <c r="L99" s="10"/>
      <c r="M99" s="10"/>
      <c r="N99" s="10"/>
      <c r="O99" s="40"/>
    </row>
    <row r="100" spans="1:15" ht="15.75">
      <c r="A100" s="22">
        <f>'Shooter Data'!$A17</f>
        <v>15</v>
      </c>
      <c r="B100" s="111">
        <f>IF('Shooter Data'!$B17="","",'Shooter Data'!$B17)</f>
      </c>
      <c r="C100" s="112"/>
      <c r="D100" s="112"/>
      <c r="E100" s="112"/>
      <c r="F100" s="112"/>
      <c r="G100" s="113"/>
      <c r="I100" s="22">
        <f>'Shooter Data'!$A18</f>
        <v>16</v>
      </c>
      <c r="J100" s="111">
        <f>IF('Shooter Data'!$B18="","",'Shooter Data'!$B18)</f>
      </c>
      <c r="K100" s="112"/>
      <c r="L100" s="112"/>
      <c r="M100" s="112"/>
      <c r="N100" s="112"/>
      <c r="O100" s="113"/>
    </row>
    <row r="101" spans="1:15" ht="12.75">
      <c r="A101" s="86" t="s">
        <v>107</v>
      </c>
      <c r="B101" s="87" t="s">
        <v>2</v>
      </c>
      <c r="C101" s="88" t="s">
        <v>3</v>
      </c>
      <c r="D101" s="88" t="s">
        <v>4</v>
      </c>
      <c r="E101" s="88" t="s">
        <v>109</v>
      </c>
      <c r="F101" s="89" t="s">
        <v>108</v>
      </c>
      <c r="G101" s="90" t="s">
        <v>5</v>
      </c>
      <c r="I101" s="86" t="s">
        <v>107</v>
      </c>
      <c r="J101" s="87" t="s">
        <v>2</v>
      </c>
      <c r="K101" s="88" t="s">
        <v>3</v>
      </c>
      <c r="L101" s="88" t="s">
        <v>4</v>
      </c>
      <c r="M101" s="88" t="s">
        <v>109</v>
      </c>
      <c r="N101" s="89" t="s">
        <v>108</v>
      </c>
      <c r="O101" s="90" t="s">
        <v>5</v>
      </c>
    </row>
    <row r="102" spans="1:15" ht="12.75">
      <c r="A102" s="86">
        <v>1</v>
      </c>
      <c r="B102" s="5"/>
      <c r="C102" s="4"/>
      <c r="D102" s="4"/>
      <c r="E102" s="79"/>
      <c r="F102" s="82"/>
      <c r="G102" s="29">
        <f>IF(B102="MDQ",999.99,IF(B102="SDQ",999,B102+(C102*5)+(D102*10)-E102+(F102*30)))</f>
        <v>0</v>
      </c>
      <c r="I102" s="86">
        <v>1</v>
      </c>
      <c r="J102" s="5"/>
      <c r="K102" s="4"/>
      <c r="L102" s="4"/>
      <c r="M102" s="79"/>
      <c r="N102" s="82"/>
      <c r="O102" s="29">
        <f>IF(J102="MDQ",999.99,IF(J102="SDQ",999,J102+(K102*5)+(L102*10)-M102+(N102*30)))</f>
        <v>0</v>
      </c>
    </row>
    <row r="103" spans="1:15" ht="12.75">
      <c r="A103" s="86">
        <v>2</v>
      </c>
      <c r="B103" s="5"/>
      <c r="C103" s="4"/>
      <c r="D103" s="4"/>
      <c r="E103" s="79"/>
      <c r="F103" s="82"/>
      <c r="G103" s="29">
        <f>IF(B103="MDQ",999.99,IF(G102=999.99,999.99,IF(B103="SDQ",999,(B103+(C103*5)+(D103*10)-E103+(F103*30)))))</f>
        <v>0</v>
      </c>
      <c r="I103" s="86">
        <v>2</v>
      </c>
      <c r="J103" s="5"/>
      <c r="K103" s="4"/>
      <c r="L103" s="4"/>
      <c r="M103" s="79"/>
      <c r="N103" s="82"/>
      <c r="O103" s="29">
        <f>IF(J103="MDQ",999.99,IF(O102=999.99,999.99,IF(J103="SDQ",999,(J103+(K103*5)+(L103*10)-M103+(N103*30)))))</f>
        <v>0</v>
      </c>
    </row>
    <row r="104" spans="1:15" ht="12.75">
      <c r="A104" s="86">
        <v>3</v>
      </c>
      <c r="B104" s="5"/>
      <c r="C104" s="4"/>
      <c r="D104" s="4"/>
      <c r="E104" s="79"/>
      <c r="F104" s="82"/>
      <c r="G104" s="29">
        <f aca="true" t="shared" si="14" ref="G104:G111">IF(B104="MDQ",999.99,IF(G103=999.99,999.99,IF(B104="SDQ",999,(B104+(C104*5)+(D104*10)-E104+(F104*30)))))</f>
        <v>0</v>
      </c>
      <c r="I104" s="86">
        <v>3</v>
      </c>
      <c r="J104" s="5"/>
      <c r="K104" s="4"/>
      <c r="L104" s="4"/>
      <c r="M104" s="79"/>
      <c r="N104" s="82"/>
      <c r="O104" s="29">
        <f aca="true" t="shared" si="15" ref="O104:O111">IF(J104="MDQ",999.99,IF(O103=999.99,999.99,IF(J104="SDQ",999,(J104+(K104*5)+(L104*10)-M104+(N104*30)))))</f>
        <v>0</v>
      </c>
    </row>
    <row r="105" spans="1:15" ht="12.75">
      <c r="A105" s="86">
        <v>4</v>
      </c>
      <c r="B105" s="5"/>
      <c r="C105" s="4"/>
      <c r="D105" s="4"/>
      <c r="E105" s="79"/>
      <c r="F105" s="82"/>
      <c r="G105" s="29">
        <f t="shared" si="14"/>
        <v>0</v>
      </c>
      <c r="I105" s="86">
        <v>4</v>
      </c>
      <c r="J105" s="5"/>
      <c r="K105" s="4"/>
      <c r="L105" s="4"/>
      <c r="M105" s="79"/>
      <c r="N105" s="82"/>
      <c r="O105" s="29">
        <f t="shared" si="15"/>
        <v>0</v>
      </c>
    </row>
    <row r="106" spans="1:15" ht="12.75">
      <c r="A106" s="86">
        <v>5</v>
      </c>
      <c r="B106" s="5"/>
      <c r="C106" s="4"/>
      <c r="D106" s="4"/>
      <c r="E106" s="79"/>
      <c r="F106" s="82"/>
      <c r="G106" s="29">
        <f t="shared" si="14"/>
        <v>0</v>
      </c>
      <c r="I106" s="86">
        <v>5</v>
      </c>
      <c r="J106" s="5"/>
      <c r="K106" s="4"/>
      <c r="L106" s="4"/>
      <c r="M106" s="79"/>
      <c r="N106" s="82"/>
      <c r="O106" s="29">
        <f t="shared" si="15"/>
        <v>0</v>
      </c>
    </row>
    <row r="107" spans="1:15" ht="12.75">
      <c r="A107" s="91">
        <v>6</v>
      </c>
      <c r="B107" s="36"/>
      <c r="C107" s="37"/>
      <c r="D107" s="37"/>
      <c r="E107" s="79"/>
      <c r="F107" s="83"/>
      <c r="G107" s="29">
        <f t="shared" si="14"/>
        <v>0</v>
      </c>
      <c r="I107" s="91">
        <v>6</v>
      </c>
      <c r="J107" s="36"/>
      <c r="K107" s="37"/>
      <c r="L107" s="37"/>
      <c r="M107" s="79"/>
      <c r="N107" s="83"/>
      <c r="O107" s="29">
        <f t="shared" si="15"/>
        <v>0</v>
      </c>
    </row>
    <row r="108" spans="1:15" ht="12.75">
      <c r="A108" s="91">
        <v>7</v>
      </c>
      <c r="B108" s="36"/>
      <c r="C108" s="37"/>
      <c r="D108" s="37"/>
      <c r="E108" s="79"/>
      <c r="F108" s="83"/>
      <c r="G108" s="29">
        <f t="shared" si="14"/>
        <v>0</v>
      </c>
      <c r="I108" s="91">
        <v>7</v>
      </c>
      <c r="J108" s="36"/>
      <c r="K108" s="37"/>
      <c r="L108" s="37"/>
      <c r="M108" s="79"/>
      <c r="N108" s="83"/>
      <c r="O108" s="29">
        <f t="shared" si="15"/>
        <v>0</v>
      </c>
    </row>
    <row r="109" spans="1:15" ht="12.75">
      <c r="A109" s="91">
        <v>8</v>
      </c>
      <c r="B109" s="36"/>
      <c r="C109" s="37"/>
      <c r="D109" s="37"/>
      <c r="E109" s="79"/>
      <c r="F109" s="83"/>
      <c r="G109" s="29">
        <f t="shared" si="14"/>
        <v>0</v>
      </c>
      <c r="I109" s="91">
        <v>8</v>
      </c>
      <c r="J109" s="36"/>
      <c r="K109" s="37"/>
      <c r="L109" s="37"/>
      <c r="M109" s="79"/>
      <c r="N109" s="83"/>
      <c r="O109" s="29">
        <f t="shared" si="15"/>
        <v>0</v>
      </c>
    </row>
    <row r="110" spans="1:15" ht="12.75">
      <c r="A110" s="91">
        <v>9</v>
      </c>
      <c r="B110" s="36"/>
      <c r="C110" s="37"/>
      <c r="D110" s="37"/>
      <c r="E110" s="79"/>
      <c r="F110" s="83"/>
      <c r="G110" s="29">
        <f t="shared" si="14"/>
        <v>0</v>
      </c>
      <c r="I110" s="91">
        <v>9</v>
      </c>
      <c r="J110" s="36"/>
      <c r="K110" s="37"/>
      <c r="L110" s="37"/>
      <c r="M110" s="79"/>
      <c r="N110" s="83"/>
      <c r="O110" s="29">
        <f t="shared" si="15"/>
        <v>0</v>
      </c>
    </row>
    <row r="111" spans="1:15" ht="12.75">
      <c r="A111" s="91">
        <v>10</v>
      </c>
      <c r="B111" s="36"/>
      <c r="C111" s="37"/>
      <c r="D111" s="37"/>
      <c r="E111" s="79"/>
      <c r="F111" s="83"/>
      <c r="G111" s="29">
        <f t="shared" si="14"/>
        <v>0</v>
      </c>
      <c r="I111" s="91">
        <v>10</v>
      </c>
      <c r="J111" s="36"/>
      <c r="K111" s="37"/>
      <c r="L111" s="37"/>
      <c r="M111" s="79"/>
      <c r="N111" s="83"/>
      <c r="O111" s="29">
        <f t="shared" si="15"/>
        <v>0</v>
      </c>
    </row>
    <row r="112" spans="1:15" ht="13.5" thickBot="1">
      <c r="A112" s="92" t="s">
        <v>6</v>
      </c>
      <c r="B112" s="28">
        <f>SUM(B102:B111)</f>
        <v>0</v>
      </c>
      <c r="C112" s="84">
        <f>SUM(C102:C111)</f>
        <v>0</v>
      </c>
      <c r="D112" s="84">
        <f>SUM(D102:D111)</f>
        <v>0</v>
      </c>
      <c r="E112" s="28">
        <f>SUM(E102:E111)</f>
        <v>0</v>
      </c>
      <c r="F112" s="84">
        <f>SUM(F102:F111)</f>
        <v>0</v>
      </c>
      <c r="G112" s="39">
        <f>IF(G111=999.99,9999.9,SUM(G102:G111))</f>
        <v>0</v>
      </c>
      <c r="I112" s="92" t="s">
        <v>6</v>
      </c>
      <c r="J112" s="28">
        <f>SUM(J102:J111)</f>
        <v>0</v>
      </c>
      <c r="K112" s="84">
        <f>SUM(K102:K111)</f>
        <v>0</v>
      </c>
      <c r="L112" s="84">
        <f>SUM(L102:L111)</f>
        <v>0</v>
      </c>
      <c r="M112" s="28">
        <f>SUM(M102:M111)</f>
        <v>0</v>
      </c>
      <c r="N112" s="84">
        <f>SUM(N102:N111)</f>
        <v>0</v>
      </c>
      <c r="O112" s="39">
        <f>IF(O111=999.99,9999.9,SUM(O102:O111))</f>
        <v>0</v>
      </c>
    </row>
    <row r="113" spans="1:15" ht="13.5" thickBot="1">
      <c r="A113" s="38"/>
      <c r="B113" s="85"/>
      <c r="C113" s="10"/>
      <c r="D113" s="10"/>
      <c r="E113" s="10"/>
      <c r="F113" s="10"/>
      <c r="G113" s="40"/>
      <c r="H113" s="41"/>
      <c r="I113" s="38"/>
      <c r="J113" s="85"/>
      <c r="K113" s="10"/>
      <c r="L113" s="10"/>
      <c r="M113" s="10"/>
      <c r="N113" s="10"/>
      <c r="O113" s="40"/>
    </row>
    <row r="114" spans="1:15" ht="15.75">
      <c r="A114" s="22">
        <f>'Shooter Data'!$A19</f>
        <v>17</v>
      </c>
      <c r="B114" s="111">
        <f>IF('Shooter Data'!$B19="","",'Shooter Data'!$B19)</f>
      </c>
      <c r="C114" s="112"/>
      <c r="D114" s="112"/>
      <c r="E114" s="112"/>
      <c r="F114" s="112"/>
      <c r="G114" s="113"/>
      <c r="I114" s="22">
        <f>'Shooter Data'!$A20</f>
        <v>18</v>
      </c>
      <c r="J114" s="111">
        <f>IF('Shooter Data'!$B20="","",'Shooter Data'!$B20)</f>
      </c>
      <c r="K114" s="112"/>
      <c r="L114" s="112"/>
      <c r="M114" s="112"/>
      <c r="N114" s="112"/>
      <c r="O114" s="113"/>
    </row>
    <row r="115" spans="1:15" ht="12.75">
      <c r="A115" s="86" t="s">
        <v>107</v>
      </c>
      <c r="B115" s="87" t="s">
        <v>2</v>
      </c>
      <c r="C115" s="88" t="s">
        <v>3</v>
      </c>
      <c r="D115" s="88" t="s">
        <v>4</v>
      </c>
      <c r="E115" s="88" t="s">
        <v>109</v>
      </c>
      <c r="F115" s="89" t="s">
        <v>108</v>
      </c>
      <c r="G115" s="90" t="s">
        <v>5</v>
      </c>
      <c r="I115" s="86" t="s">
        <v>107</v>
      </c>
      <c r="J115" s="87" t="s">
        <v>2</v>
      </c>
      <c r="K115" s="88" t="s">
        <v>3</v>
      </c>
      <c r="L115" s="88" t="s">
        <v>4</v>
      </c>
      <c r="M115" s="88" t="s">
        <v>109</v>
      </c>
      <c r="N115" s="89" t="s">
        <v>108</v>
      </c>
      <c r="O115" s="90" t="s">
        <v>5</v>
      </c>
    </row>
    <row r="116" spans="1:15" ht="12.75">
      <c r="A116" s="86">
        <v>1</v>
      </c>
      <c r="B116" s="5"/>
      <c r="C116" s="4"/>
      <c r="D116" s="4"/>
      <c r="E116" s="79"/>
      <c r="F116" s="82"/>
      <c r="G116" s="29">
        <f>IF(B116="MDQ",999.99,IF(B116="SDQ",999,B116+(C116*5)+(D116*10)-E116+(F116*30)))</f>
        <v>0</v>
      </c>
      <c r="I116" s="86">
        <v>1</v>
      </c>
      <c r="J116" s="5"/>
      <c r="K116" s="4"/>
      <c r="L116" s="4"/>
      <c r="M116" s="79"/>
      <c r="N116" s="82"/>
      <c r="O116" s="29">
        <f>IF(J116="MDQ",999.99,IF(J116="SDQ",999,J116+(K116*5)+(L116*10)-M116+(N116*30)))</f>
        <v>0</v>
      </c>
    </row>
    <row r="117" spans="1:15" ht="12.75">
      <c r="A117" s="86">
        <v>2</v>
      </c>
      <c r="B117" s="5"/>
      <c r="C117" s="4"/>
      <c r="D117" s="4"/>
      <c r="E117" s="79"/>
      <c r="F117" s="82"/>
      <c r="G117" s="29">
        <f>IF(B117="MDQ",999.99,IF(G116=999.99,999.99,IF(B117="SDQ",999,(B117+(C117*5)+(D117*10)-E117+(F117*30)))))</f>
        <v>0</v>
      </c>
      <c r="I117" s="86">
        <v>2</v>
      </c>
      <c r="J117" s="5"/>
      <c r="K117" s="4"/>
      <c r="L117" s="4"/>
      <c r="M117" s="79"/>
      <c r="N117" s="82"/>
      <c r="O117" s="29">
        <f>IF(J117="MDQ",999.99,IF(O116=999.99,999.99,IF(J117="SDQ",999,(J117+(K117*5)+(L117*10)-M117+(N117*30)))))</f>
        <v>0</v>
      </c>
    </row>
    <row r="118" spans="1:15" ht="12.75">
      <c r="A118" s="86">
        <v>3</v>
      </c>
      <c r="B118" s="5"/>
      <c r="C118" s="4"/>
      <c r="D118" s="4"/>
      <c r="E118" s="79"/>
      <c r="F118" s="82"/>
      <c r="G118" s="29">
        <f aca="true" t="shared" si="16" ref="G118:G125">IF(B118="MDQ",999.99,IF(G117=999.99,999.99,IF(B118="SDQ",999,(B118+(C118*5)+(D118*10)-E118+(F118*30)))))</f>
        <v>0</v>
      </c>
      <c r="I118" s="86">
        <v>3</v>
      </c>
      <c r="J118" s="5"/>
      <c r="K118" s="4"/>
      <c r="L118" s="4"/>
      <c r="M118" s="79"/>
      <c r="N118" s="82"/>
      <c r="O118" s="29">
        <f aca="true" t="shared" si="17" ref="O118:O125">IF(J118="MDQ",999.99,IF(O117=999.99,999.99,IF(J118="SDQ",999,(J118+(K118*5)+(L118*10)-M118+(N118*30)))))</f>
        <v>0</v>
      </c>
    </row>
    <row r="119" spans="1:15" ht="12.75">
      <c r="A119" s="86">
        <v>4</v>
      </c>
      <c r="B119" s="5"/>
      <c r="C119" s="4"/>
      <c r="D119" s="4"/>
      <c r="E119" s="79"/>
      <c r="F119" s="82"/>
      <c r="G119" s="29">
        <f t="shared" si="16"/>
        <v>0</v>
      </c>
      <c r="I119" s="86">
        <v>4</v>
      </c>
      <c r="J119" s="5"/>
      <c r="K119" s="4"/>
      <c r="L119" s="4"/>
      <c r="M119" s="79"/>
      <c r="N119" s="82"/>
      <c r="O119" s="29">
        <f t="shared" si="17"/>
        <v>0</v>
      </c>
    </row>
    <row r="120" spans="1:15" ht="12.75">
      <c r="A120" s="86">
        <v>5</v>
      </c>
      <c r="B120" s="5"/>
      <c r="C120" s="4"/>
      <c r="D120" s="4"/>
      <c r="E120" s="79"/>
      <c r="F120" s="82"/>
      <c r="G120" s="29">
        <f t="shared" si="16"/>
        <v>0</v>
      </c>
      <c r="I120" s="86">
        <v>5</v>
      </c>
      <c r="J120" s="5"/>
      <c r="K120" s="4"/>
      <c r="L120" s="4"/>
      <c r="M120" s="79"/>
      <c r="N120" s="82"/>
      <c r="O120" s="29">
        <f t="shared" si="17"/>
        <v>0</v>
      </c>
    </row>
    <row r="121" spans="1:15" ht="12.75">
      <c r="A121" s="91">
        <v>6</v>
      </c>
      <c r="B121" s="36"/>
      <c r="C121" s="37"/>
      <c r="D121" s="37"/>
      <c r="E121" s="79"/>
      <c r="F121" s="83"/>
      <c r="G121" s="29">
        <f t="shared" si="16"/>
        <v>0</v>
      </c>
      <c r="I121" s="91">
        <v>6</v>
      </c>
      <c r="J121" s="36"/>
      <c r="K121" s="37"/>
      <c r="L121" s="37"/>
      <c r="M121" s="79"/>
      <c r="N121" s="83"/>
      <c r="O121" s="29">
        <f t="shared" si="17"/>
        <v>0</v>
      </c>
    </row>
    <row r="122" spans="1:15" ht="12.75">
      <c r="A122" s="91">
        <v>7</v>
      </c>
      <c r="B122" s="36"/>
      <c r="C122" s="37"/>
      <c r="D122" s="37"/>
      <c r="E122" s="79"/>
      <c r="F122" s="83"/>
      <c r="G122" s="29">
        <f t="shared" si="16"/>
        <v>0</v>
      </c>
      <c r="I122" s="91">
        <v>7</v>
      </c>
      <c r="J122" s="36"/>
      <c r="K122" s="37"/>
      <c r="L122" s="37"/>
      <c r="M122" s="79"/>
      <c r="N122" s="83"/>
      <c r="O122" s="29">
        <f t="shared" si="17"/>
        <v>0</v>
      </c>
    </row>
    <row r="123" spans="1:15" ht="12.75">
      <c r="A123" s="91">
        <v>8</v>
      </c>
      <c r="B123" s="36"/>
      <c r="C123" s="37"/>
      <c r="D123" s="37"/>
      <c r="E123" s="79"/>
      <c r="F123" s="83"/>
      <c r="G123" s="29">
        <f t="shared" si="16"/>
        <v>0</v>
      </c>
      <c r="I123" s="91">
        <v>8</v>
      </c>
      <c r="J123" s="36"/>
      <c r="K123" s="37"/>
      <c r="L123" s="37"/>
      <c r="M123" s="79"/>
      <c r="N123" s="83"/>
      <c r="O123" s="29">
        <f t="shared" si="17"/>
        <v>0</v>
      </c>
    </row>
    <row r="124" spans="1:15" ht="12.75">
      <c r="A124" s="91">
        <v>9</v>
      </c>
      <c r="B124" s="36"/>
      <c r="C124" s="37"/>
      <c r="D124" s="37"/>
      <c r="E124" s="79"/>
      <c r="F124" s="83"/>
      <c r="G124" s="29">
        <f t="shared" si="16"/>
        <v>0</v>
      </c>
      <c r="I124" s="91">
        <v>9</v>
      </c>
      <c r="J124" s="36"/>
      <c r="K124" s="37"/>
      <c r="L124" s="37"/>
      <c r="M124" s="79"/>
      <c r="N124" s="83"/>
      <c r="O124" s="29">
        <f t="shared" si="17"/>
        <v>0</v>
      </c>
    </row>
    <row r="125" spans="1:15" ht="12.75">
      <c r="A125" s="91">
        <v>10</v>
      </c>
      <c r="B125" s="36"/>
      <c r="C125" s="37"/>
      <c r="D125" s="37"/>
      <c r="E125" s="79"/>
      <c r="F125" s="83"/>
      <c r="G125" s="29">
        <f t="shared" si="16"/>
        <v>0</v>
      </c>
      <c r="I125" s="91">
        <v>10</v>
      </c>
      <c r="J125" s="36"/>
      <c r="K125" s="37"/>
      <c r="L125" s="37"/>
      <c r="M125" s="79"/>
      <c r="N125" s="83"/>
      <c r="O125" s="29">
        <f t="shared" si="17"/>
        <v>0</v>
      </c>
    </row>
    <row r="126" spans="1:15" ht="13.5" thickBot="1">
      <c r="A126" s="92" t="s">
        <v>6</v>
      </c>
      <c r="B126" s="28">
        <f>SUM(B116:B125)</f>
        <v>0</v>
      </c>
      <c r="C126" s="84">
        <f>SUM(C116:C125)</f>
        <v>0</v>
      </c>
      <c r="D126" s="84">
        <f>SUM(D116:D125)</f>
        <v>0</v>
      </c>
      <c r="E126" s="28">
        <f>SUM(E116:E125)</f>
        <v>0</v>
      </c>
      <c r="F126" s="84">
        <f>SUM(F116:F125)</f>
        <v>0</v>
      </c>
      <c r="G126" s="39">
        <f>IF(G125=999.99,9999.9,SUM(G116:G125))</f>
        <v>0</v>
      </c>
      <c r="I126" s="92" t="s">
        <v>6</v>
      </c>
      <c r="J126" s="28">
        <f>SUM(J116:J125)</f>
        <v>0</v>
      </c>
      <c r="K126" s="84">
        <f>SUM(K116:K125)</f>
        <v>0</v>
      </c>
      <c r="L126" s="84">
        <f>SUM(L116:L125)</f>
        <v>0</v>
      </c>
      <c r="M126" s="28">
        <f>SUM(M116:M125)</f>
        <v>0</v>
      </c>
      <c r="N126" s="84">
        <f>SUM(N116:N125)</f>
        <v>0</v>
      </c>
      <c r="O126" s="39">
        <f>IF(O125=999.99,9999.9,SUM(O116:O125))</f>
        <v>0</v>
      </c>
    </row>
    <row r="127" spans="1:15" ht="13.5" thickBot="1">
      <c r="A127" s="38"/>
      <c r="B127" s="85"/>
      <c r="C127" s="10"/>
      <c r="D127" s="10"/>
      <c r="E127" s="10"/>
      <c r="F127" s="10"/>
      <c r="G127" s="40"/>
      <c r="H127" s="41"/>
      <c r="I127" s="38"/>
      <c r="J127" s="85"/>
      <c r="K127" s="10"/>
      <c r="L127" s="10"/>
      <c r="M127" s="10"/>
      <c r="N127" s="10"/>
      <c r="O127" s="40"/>
    </row>
    <row r="128" spans="1:15" ht="15.75">
      <c r="A128" s="22">
        <f>'Shooter Data'!$A21</f>
        <v>19</v>
      </c>
      <c r="B128" s="111">
        <f>IF('Shooter Data'!$B21="","",'Shooter Data'!$B21)</f>
      </c>
      <c r="C128" s="112"/>
      <c r="D128" s="112"/>
      <c r="E128" s="112"/>
      <c r="F128" s="112"/>
      <c r="G128" s="113"/>
      <c r="I128" s="22">
        <f>'Shooter Data'!$A22</f>
        <v>20</v>
      </c>
      <c r="J128" s="111">
        <f>IF('Shooter Data'!$B22="","",'Shooter Data'!$B22)</f>
      </c>
      <c r="K128" s="112"/>
      <c r="L128" s="112"/>
      <c r="M128" s="112"/>
      <c r="N128" s="112"/>
      <c r="O128" s="113"/>
    </row>
    <row r="129" spans="1:15" ht="12.75">
      <c r="A129" s="86" t="s">
        <v>107</v>
      </c>
      <c r="B129" s="87" t="s">
        <v>2</v>
      </c>
      <c r="C129" s="88" t="s">
        <v>3</v>
      </c>
      <c r="D129" s="88" t="s">
        <v>4</v>
      </c>
      <c r="E129" s="88" t="s">
        <v>109</v>
      </c>
      <c r="F129" s="89" t="s">
        <v>108</v>
      </c>
      <c r="G129" s="90" t="s">
        <v>5</v>
      </c>
      <c r="I129" s="86" t="s">
        <v>107</v>
      </c>
      <c r="J129" s="87" t="s">
        <v>2</v>
      </c>
      <c r="K129" s="88" t="s">
        <v>3</v>
      </c>
      <c r="L129" s="88" t="s">
        <v>4</v>
      </c>
      <c r="M129" s="88" t="s">
        <v>109</v>
      </c>
      <c r="N129" s="89" t="s">
        <v>108</v>
      </c>
      <c r="O129" s="90" t="s">
        <v>5</v>
      </c>
    </row>
    <row r="130" spans="1:15" ht="12.75">
      <c r="A130" s="86">
        <v>1</v>
      </c>
      <c r="B130" s="5"/>
      <c r="C130" s="4"/>
      <c r="D130" s="4"/>
      <c r="E130" s="79"/>
      <c r="F130" s="82"/>
      <c r="G130" s="29">
        <f>IF(B130="MDQ",999.99,IF(B130="SDQ",999,B130+(C130*5)+(D130*10)-E130+(F130*30)))</f>
        <v>0</v>
      </c>
      <c r="I130" s="86">
        <v>1</v>
      </c>
      <c r="J130" s="5"/>
      <c r="K130" s="4"/>
      <c r="L130" s="4"/>
      <c r="M130" s="79"/>
      <c r="N130" s="82"/>
      <c r="O130" s="29">
        <f>IF(J130="MDQ",999.99,IF(J130="SDQ",999,J130+(K130*5)+(L130*10)-M130+(N130*30)))</f>
        <v>0</v>
      </c>
    </row>
    <row r="131" spans="1:15" ht="12.75">
      <c r="A131" s="86">
        <v>2</v>
      </c>
      <c r="B131" s="5"/>
      <c r="C131" s="4"/>
      <c r="D131" s="4"/>
      <c r="E131" s="79"/>
      <c r="F131" s="82"/>
      <c r="G131" s="29">
        <f>IF(B131="MDQ",999.99,IF(G130=999.99,999.99,IF(B131="SDQ",999,(B131+(C131*5)+(D131*10)-E131+(F131*30)))))</f>
        <v>0</v>
      </c>
      <c r="I131" s="86">
        <v>2</v>
      </c>
      <c r="J131" s="5"/>
      <c r="K131" s="4"/>
      <c r="L131" s="4"/>
      <c r="M131" s="79"/>
      <c r="N131" s="82"/>
      <c r="O131" s="29">
        <f>IF(J131="MDQ",999.99,IF(O130=999.99,999.99,IF(J131="SDQ",999,(J131+(K131*5)+(L131*10)-M131+(N131*30)))))</f>
        <v>0</v>
      </c>
    </row>
    <row r="132" spans="1:15" ht="12.75">
      <c r="A132" s="86">
        <v>3</v>
      </c>
      <c r="B132" s="5"/>
      <c r="C132" s="4"/>
      <c r="D132" s="4"/>
      <c r="E132" s="79"/>
      <c r="F132" s="82"/>
      <c r="G132" s="29">
        <f aca="true" t="shared" si="18" ref="G132:G139">IF(B132="MDQ",999.99,IF(G131=999.99,999.99,IF(B132="SDQ",999,(B132+(C132*5)+(D132*10)-E132+(F132*30)))))</f>
        <v>0</v>
      </c>
      <c r="I132" s="86">
        <v>3</v>
      </c>
      <c r="J132" s="5"/>
      <c r="K132" s="4"/>
      <c r="L132" s="4"/>
      <c r="M132" s="79"/>
      <c r="N132" s="82"/>
      <c r="O132" s="29">
        <f aca="true" t="shared" si="19" ref="O132:O139">IF(J132="MDQ",999.99,IF(O131=999.99,999.99,IF(J132="SDQ",999,(J132+(K132*5)+(L132*10)-M132+(N132*30)))))</f>
        <v>0</v>
      </c>
    </row>
    <row r="133" spans="1:15" ht="12.75">
      <c r="A133" s="86">
        <v>4</v>
      </c>
      <c r="B133" s="5"/>
      <c r="C133" s="4"/>
      <c r="D133" s="4"/>
      <c r="E133" s="79"/>
      <c r="F133" s="82"/>
      <c r="G133" s="29">
        <f t="shared" si="18"/>
        <v>0</v>
      </c>
      <c r="I133" s="86">
        <v>4</v>
      </c>
      <c r="J133" s="5"/>
      <c r="K133" s="4"/>
      <c r="L133" s="4"/>
      <c r="M133" s="79"/>
      <c r="N133" s="82"/>
      <c r="O133" s="29">
        <f t="shared" si="19"/>
        <v>0</v>
      </c>
    </row>
    <row r="134" spans="1:15" ht="12.75">
      <c r="A134" s="86">
        <v>5</v>
      </c>
      <c r="B134" s="5"/>
      <c r="C134" s="4"/>
      <c r="D134" s="4"/>
      <c r="E134" s="79"/>
      <c r="F134" s="82"/>
      <c r="G134" s="29">
        <f t="shared" si="18"/>
        <v>0</v>
      </c>
      <c r="I134" s="86">
        <v>5</v>
      </c>
      <c r="J134" s="5"/>
      <c r="K134" s="4"/>
      <c r="L134" s="4"/>
      <c r="M134" s="79"/>
      <c r="N134" s="82"/>
      <c r="O134" s="29">
        <f t="shared" si="19"/>
        <v>0</v>
      </c>
    </row>
    <row r="135" spans="1:15" ht="12.75">
      <c r="A135" s="91">
        <v>6</v>
      </c>
      <c r="B135" s="36"/>
      <c r="C135" s="37"/>
      <c r="D135" s="37"/>
      <c r="E135" s="79"/>
      <c r="F135" s="83"/>
      <c r="G135" s="29">
        <f t="shared" si="18"/>
        <v>0</v>
      </c>
      <c r="I135" s="91">
        <v>6</v>
      </c>
      <c r="J135" s="36"/>
      <c r="K135" s="37"/>
      <c r="L135" s="37"/>
      <c r="M135" s="79"/>
      <c r="N135" s="83"/>
      <c r="O135" s="29">
        <f t="shared" si="19"/>
        <v>0</v>
      </c>
    </row>
    <row r="136" spans="1:15" ht="12.75">
      <c r="A136" s="91">
        <v>7</v>
      </c>
      <c r="B136" s="36"/>
      <c r="C136" s="37"/>
      <c r="D136" s="37"/>
      <c r="E136" s="79"/>
      <c r="F136" s="83"/>
      <c r="G136" s="29">
        <f t="shared" si="18"/>
        <v>0</v>
      </c>
      <c r="I136" s="91">
        <v>7</v>
      </c>
      <c r="J136" s="36"/>
      <c r="K136" s="37"/>
      <c r="L136" s="37"/>
      <c r="M136" s="79"/>
      <c r="N136" s="83"/>
      <c r="O136" s="29">
        <f t="shared" si="19"/>
        <v>0</v>
      </c>
    </row>
    <row r="137" spans="1:15" ht="12.75">
      <c r="A137" s="91">
        <v>8</v>
      </c>
      <c r="B137" s="36"/>
      <c r="C137" s="37"/>
      <c r="D137" s="37"/>
      <c r="E137" s="79"/>
      <c r="F137" s="83"/>
      <c r="G137" s="29">
        <f t="shared" si="18"/>
        <v>0</v>
      </c>
      <c r="I137" s="91">
        <v>8</v>
      </c>
      <c r="J137" s="36"/>
      <c r="K137" s="37"/>
      <c r="L137" s="37"/>
      <c r="M137" s="79"/>
      <c r="N137" s="83"/>
      <c r="O137" s="29">
        <f t="shared" si="19"/>
        <v>0</v>
      </c>
    </row>
    <row r="138" spans="1:15" ht="12.75">
      <c r="A138" s="91">
        <v>9</v>
      </c>
      <c r="B138" s="36"/>
      <c r="C138" s="37"/>
      <c r="D138" s="37"/>
      <c r="E138" s="79"/>
      <c r="F138" s="83"/>
      <c r="G138" s="29">
        <f t="shared" si="18"/>
        <v>0</v>
      </c>
      <c r="I138" s="91">
        <v>9</v>
      </c>
      <c r="J138" s="36"/>
      <c r="K138" s="37"/>
      <c r="L138" s="37"/>
      <c r="M138" s="79"/>
      <c r="N138" s="83"/>
      <c r="O138" s="29">
        <f t="shared" si="19"/>
        <v>0</v>
      </c>
    </row>
    <row r="139" spans="1:15" ht="12.75">
      <c r="A139" s="91">
        <v>10</v>
      </c>
      <c r="B139" s="36"/>
      <c r="C139" s="37"/>
      <c r="D139" s="37"/>
      <c r="E139" s="79"/>
      <c r="F139" s="83"/>
      <c r="G139" s="29">
        <f t="shared" si="18"/>
        <v>0</v>
      </c>
      <c r="I139" s="91">
        <v>10</v>
      </c>
      <c r="J139" s="36"/>
      <c r="K139" s="37"/>
      <c r="L139" s="37"/>
      <c r="M139" s="79"/>
      <c r="N139" s="83"/>
      <c r="O139" s="29">
        <f t="shared" si="19"/>
        <v>0</v>
      </c>
    </row>
    <row r="140" spans="1:15" ht="13.5" thickBot="1">
      <c r="A140" s="92" t="s">
        <v>6</v>
      </c>
      <c r="B140" s="28">
        <f>SUM(B130:B139)</f>
        <v>0</v>
      </c>
      <c r="C140" s="84">
        <f>SUM(C130:C139)</f>
        <v>0</v>
      </c>
      <c r="D140" s="84">
        <f>SUM(D130:D139)</f>
        <v>0</v>
      </c>
      <c r="E140" s="28">
        <f>SUM(E130:E139)</f>
        <v>0</v>
      </c>
      <c r="F140" s="84">
        <f>SUM(F130:F139)</f>
        <v>0</v>
      </c>
      <c r="G140" s="39">
        <f>IF(G139=999.99,9999.9,SUM(G130:G139))</f>
        <v>0</v>
      </c>
      <c r="I140" s="92" t="s">
        <v>6</v>
      </c>
      <c r="J140" s="28">
        <f>SUM(J130:J139)</f>
        <v>0</v>
      </c>
      <c r="K140" s="84">
        <f>SUM(K130:K139)</f>
        <v>0</v>
      </c>
      <c r="L140" s="84">
        <f>SUM(L130:L139)</f>
        <v>0</v>
      </c>
      <c r="M140" s="28">
        <f>SUM(M130:M139)</f>
        <v>0</v>
      </c>
      <c r="N140" s="84">
        <f>SUM(N130:N139)</f>
        <v>0</v>
      </c>
      <c r="O140" s="39">
        <f>IF(O139=999.99,9999.9,SUM(O130:O139))</f>
        <v>0</v>
      </c>
    </row>
    <row r="141" spans="1:15" ht="13.5" thickBot="1">
      <c r="A141" s="38"/>
      <c r="B141" s="85"/>
      <c r="C141" s="10"/>
      <c r="D141" s="10"/>
      <c r="E141" s="10"/>
      <c r="F141" s="10"/>
      <c r="G141" s="40"/>
      <c r="H141" s="41"/>
      <c r="I141" s="38"/>
      <c r="J141" s="85"/>
      <c r="K141" s="10"/>
      <c r="L141" s="10"/>
      <c r="M141" s="10"/>
      <c r="N141" s="10"/>
      <c r="O141" s="40"/>
    </row>
    <row r="142" spans="1:15" ht="15.75">
      <c r="A142" s="22">
        <f>'Shooter Data'!$A23</f>
        <v>21</v>
      </c>
      <c r="B142" s="111">
        <f>IF('Shooter Data'!$B23="","",'Shooter Data'!$B23)</f>
      </c>
      <c r="C142" s="112"/>
      <c r="D142" s="112"/>
      <c r="E142" s="112"/>
      <c r="F142" s="112"/>
      <c r="G142" s="113"/>
      <c r="I142" s="22">
        <f>'Shooter Data'!$A24</f>
        <v>22</v>
      </c>
      <c r="J142" s="111">
        <f>IF('Shooter Data'!$B24="","",'Shooter Data'!$B24)</f>
      </c>
      <c r="K142" s="112"/>
      <c r="L142" s="112"/>
      <c r="M142" s="112"/>
      <c r="N142" s="112"/>
      <c r="O142" s="113"/>
    </row>
    <row r="143" spans="1:15" ht="12.75">
      <c r="A143" s="86" t="s">
        <v>107</v>
      </c>
      <c r="B143" s="87" t="s">
        <v>2</v>
      </c>
      <c r="C143" s="88" t="s">
        <v>3</v>
      </c>
      <c r="D143" s="88" t="s">
        <v>4</v>
      </c>
      <c r="E143" s="88" t="s">
        <v>109</v>
      </c>
      <c r="F143" s="89" t="s">
        <v>108</v>
      </c>
      <c r="G143" s="90" t="s">
        <v>5</v>
      </c>
      <c r="I143" s="86" t="s">
        <v>107</v>
      </c>
      <c r="J143" s="87" t="s">
        <v>2</v>
      </c>
      <c r="K143" s="88" t="s">
        <v>3</v>
      </c>
      <c r="L143" s="88" t="s">
        <v>4</v>
      </c>
      <c r="M143" s="88" t="s">
        <v>109</v>
      </c>
      <c r="N143" s="89" t="s">
        <v>108</v>
      </c>
      <c r="O143" s="90" t="s">
        <v>5</v>
      </c>
    </row>
    <row r="144" spans="1:15" ht="12.75">
      <c r="A144" s="86">
        <v>1</v>
      </c>
      <c r="B144" s="5"/>
      <c r="C144" s="4"/>
      <c r="D144" s="4"/>
      <c r="E144" s="79"/>
      <c r="F144" s="82"/>
      <c r="G144" s="29">
        <f>IF(B144="MDQ",999.99,IF(B144="SDQ",999,B144+(C144*5)+(D144*10)-E144+(F144*30)))</f>
        <v>0</v>
      </c>
      <c r="I144" s="86">
        <v>1</v>
      </c>
      <c r="J144" s="5"/>
      <c r="K144" s="4"/>
      <c r="L144" s="4"/>
      <c r="M144" s="79"/>
      <c r="N144" s="82"/>
      <c r="O144" s="29">
        <f>IF(J144="MDQ",999.99,IF(J144="SDQ",999,J144+(K144*5)+(L144*10)-M144+(N144*30)))</f>
        <v>0</v>
      </c>
    </row>
    <row r="145" spans="1:15" ht="12.75">
      <c r="A145" s="86">
        <v>2</v>
      </c>
      <c r="B145" s="5"/>
      <c r="C145" s="4"/>
      <c r="D145" s="4"/>
      <c r="E145" s="79"/>
      <c r="F145" s="82"/>
      <c r="G145" s="29">
        <f>IF(B145="MDQ",999.99,IF(G144=999.99,999.99,IF(B145="SDQ",999,(B145+(C145*5)+(D145*10)-E145+(F145*30)))))</f>
        <v>0</v>
      </c>
      <c r="I145" s="86">
        <v>2</v>
      </c>
      <c r="J145" s="5"/>
      <c r="K145" s="4"/>
      <c r="L145" s="4"/>
      <c r="M145" s="79"/>
      <c r="N145" s="82"/>
      <c r="O145" s="29">
        <f>IF(J145="MDQ",999.99,IF(O144=999.99,999.99,IF(J145="SDQ",999,(J145+(K145*5)+(L145*10)-M145+(N145*30)))))</f>
        <v>0</v>
      </c>
    </row>
    <row r="146" spans="1:15" ht="12.75">
      <c r="A146" s="86">
        <v>3</v>
      </c>
      <c r="B146" s="5"/>
      <c r="C146" s="4"/>
      <c r="D146" s="4"/>
      <c r="E146" s="79"/>
      <c r="F146" s="82"/>
      <c r="G146" s="29">
        <f aca="true" t="shared" si="20" ref="G146:G153">IF(B146="MDQ",999.99,IF(G145=999.99,999.99,IF(B146="SDQ",999,(B146+(C146*5)+(D146*10)-E146+(F146*30)))))</f>
        <v>0</v>
      </c>
      <c r="I146" s="86">
        <v>3</v>
      </c>
      <c r="J146" s="5"/>
      <c r="K146" s="4"/>
      <c r="L146" s="4"/>
      <c r="M146" s="79"/>
      <c r="N146" s="82"/>
      <c r="O146" s="29">
        <f aca="true" t="shared" si="21" ref="O146:O153">IF(J146="MDQ",999.99,IF(O145=999.99,999.99,IF(J146="SDQ",999,(J146+(K146*5)+(L146*10)-M146+(N146*30)))))</f>
        <v>0</v>
      </c>
    </row>
    <row r="147" spans="1:15" ht="12.75">
      <c r="A147" s="86">
        <v>4</v>
      </c>
      <c r="B147" s="5"/>
      <c r="C147" s="4"/>
      <c r="D147" s="4"/>
      <c r="E147" s="79"/>
      <c r="F147" s="82"/>
      <c r="G147" s="29">
        <f t="shared" si="20"/>
        <v>0</v>
      </c>
      <c r="I147" s="86">
        <v>4</v>
      </c>
      <c r="J147" s="5"/>
      <c r="K147" s="4"/>
      <c r="L147" s="4"/>
      <c r="M147" s="79"/>
      <c r="N147" s="82"/>
      <c r="O147" s="29">
        <f t="shared" si="21"/>
        <v>0</v>
      </c>
    </row>
    <row r="148" spans="1:15" ht="12.75">
      <c r="A148" s="86">
        <v>5</v>
      </c>
      <c r="B148" s="5"/>
      <c r="C148" s="4"/>
      <c r="D148" s="4"/>
      <c r="E148" s="79"/>
      <c r="F148" s="82"/>
      <c r="G148" s="29">
        <f t="shared" si="20"/>
        <v>0</v>
      </c>
      <c r="I148" s="86">
        <v>5</v>
      </c>
      <c r="J148" s="5"/>
      <c r="K148" s="4"/>
      <c r="L148" s="4"/>
      <c r="M148" s="79"/>
      <c r="N148" s="82"/>
      <c r="O148" s="29">
        <f t="shared" si="21"/>
        <v>0</v>
      </c>
    </row>
    <row r="149" spans="1:15" ht="12.75">
      <c r="A149" s="91">
        <v>6</v>
      </c>
      <c r="B149" s="36"/>
      <c r="C149" s="37"/>
      <c r="D149" s="37"/>
      <c r="E149" s="79"/>
      <c r="F149" s="83"/>
      <c r="G149" s="29">
        <f t="shared" si="20"/>
        <v>0</v>
      </c>
      <c r="I149" s="91">
        <v>6</v>
      </c>
      <c r="J149" s="36"/>
      <c r="K149" s="37"/>
      <c r="L149" s="37"/>
      <c r="M149" s="79"/>
      <c r="N149" s="83"/>
      <c r="O149" s="29">
        <f t="shared" si="21"/>
        <v>0</v>
      </c>
    </row>
    <row r="150" spans="1:15" ht="12.75">
      <c r="A150" s="91">
        <v>7</v>
      </c>
      <c r="B150" s="36"/>
      <c r="C150" s="37"/>
      <c r="D150" s="37"/>
      <c r="E150" s="79"/>
      <c r="F150" s="83"/>
      <c r="G150" s="29">
        <f t="shared" si="20"/>
        <v>0</v>
      </c>
      <c r="I150" s="91">
        <v>7</v>
      </c>
      <c r="J150" s="36"/>
      <c r="K150" s="37"/>
      <c r="L150" s="37"/>
      <c r="M150" s="79"/>
      <c r="N150" s="83"/>
      <c r="O150" s="29">
        <f t="shared" si="21"/>
        <v>0</v>
      </c>
    </row>
    <row r="151" spans="1:15" ht="12.75">
      <c r="A151" s="91">
        <v>8</v>
      </c>
      <c r="B151" s="36"/>
      <c r="C151" s="37"/>
      <c r="D151" s="37"/>
      <c r="E151" s="79"/>
      <c r="F151" s="83"/>
      <c r="G151" s="29">
        <f t="shared" si="20"/>
        <v>0</v>
      </c>
      <c r="I151" s="91">
        <v>8</v>
      </c>
      <c r="J151" s="36"/>
      <c r="K151" s="37"/>
      <c r="L151" s="37"/>
      <c r="M151" s="79"/>
      <c r="N151" s="83"/>
      <c r="O151" s="29">
        <f t="shared" si="21"/>
        <v>0</v>
      </c>
    </row>
    <row r="152" spans="1:15" ht="12.75">
      <c r="A152" s="91">
        <v>9</v>
      </c>
      <c r="B152" s="36"/>
      <c r="C152" s="37"/>
      <c r="D152" s="37"/>
      <c r="E152" s="79"/>
      <c r="F152" s="83"/>
      <c r="G152" s="29">
        <f t="shared" si="20"/>
        <v>0</v>
      </c>
      <c r="I152" s="91">
        <v>9</v>
      </c>
      <c r="J152" s="36"/>
      <c r="K152" s="37"/>
      <c r="L152" s="37"/>
      <c r="M152" s="79"/>
      <c r="N152" s="83"/>
      <c r="O152" s="29">
        <f t="shared" si="21"/>
        <v>0</v>
      </c>
    </row>
    <row r="153" spans="1:15" ht="12.75">
      <c r="A153" s="91">
        <v>10</v>
      </c>
      <c r="B153" s="36"/>
      <c r="C153" s="37"/>
      <c r="D153" s="37"/>
      <c r="E153" s="79"/>
      <c r="F153" s="83"/>
      <c r="G153" s="29">
        <f t="shared" si="20"/>
        <v>0</v>
      </c>
      <c r="I153" s="91">
        <v>10</v>
      </c>
      <c r="J153" s="36"/>
      <c r="K153" s="37"/>
      <c r="L153" s="37"/>
      <c r="M153" s="79"/>
      <c r="N153" s="83"/>
      <c r="O153" s="29">
        <f t="shared" si="21"/>
        <v>0</v>
      </c>
    </row>
    <row r="154" spans="1:15" ht="13.5" thickBot="1">
      <c r="A154" s="92" t="s">
        <v>6</v>
      </c>
      <c r="B154" s="28">
        <f>SUM(B144:B153)</f>
        <v>0</v>
      </c>
      <c r="C154" s="84">
        <f>SUM(C144:C153)</f>
        <v>0</v>
      </c>
      <c r="D154" s="84">
        <f>SUM(D144:D153)</f>
        <v>0</v>
      </c>
      <c r="E154" s="28">
        <f>SUM(E144:E153)</f>
        <v>0</v>
      </c>
      <c r="F154" s="84">
        <f>SUM(F144:F153)</f>
        <v>0</v>
      </c>
      <c r="G154" s="39">
        <f>IF(G153=999.99,9999.9,SUM(G144:G153))</f>
        <v>0</v>
      </c>
      <c r="I154" s="92" t="s">
        <v>6</v>
      </c>
      <c r="J154" s="28">
        <f>SUM(J144:J153)</f>
        <v>0</v>
      </c>
      <c r="K154" s="84">
        <f>SUM(K144:K153)</f>
        <v>0</v>
      </c>
      <c r="L154" s="84">
        <f>SUM(L144:L153)</f>
        <v>0</v>
      </c>
      <c r="M154" s="28">
        <f>SUM(M144:M153)</f>
        <v>0</v>
      </c>
      <c r="N154" s="84">
        <f>SUM(N144:N153)</f>
        <v>0</v>
      </c>
      <c r="O154" s="39">
        <f>IF(O153=999.99,9999.9,SUM(O144:O153))</f>
        <v>0</v>
      </c>
    </row>
    <row r="155" spans="1:15" ht="13.5" thickBot="1">
      <c r="A155" s="38"/>
      <c r="B155" s="85"/>
      <c r="C155" s="10"/>
      <c r="D155" s="10"/>
      <c r="E155" s="10"/>
      <c r="F155" s="10"/>
      <c r="G155" s="40"/>
      <c r="H155" s="41"/>
      <c r="I155" s="38"/>
      <c r="J155" s="85"/>
      <c r="K155" s="10"/>
      <c r="L155" s="10"/>
      <c r="M155" s="10"/>
      <c r="N155" s="10"/>
      <c r="O155" s="40"/>
    </row>
    <row r="156" spans="1:15" ht="15.75">
      <c r="A156" s="22">
        <f>'Shooter Data'!$A25</f>
        <v>23</v>
      </c>
      <c r="B156" s="111">
        <f>IF('Shooter Data'!$B25="","",'Shooter Data'!$B25)</f>
      </c>
      <c r="C156" s="112"/>
      <c r="D156" s="112"/>
      <c r="E156" s="112"/>
      <c r="F156" s="112"/>
      <c r="G156" s="113"/>
      <c r="I156" s="22">
        <f>'Shooter Data'!$A26</f>
        <v>24</v>
      </c>
      <c r="J156" s="111">
        <f>IF('Shooter Data'!$B26="","",'Shooter Data'!$B26)</f>
      </c>
      <c r="K156" s="112"/>
      <c r="L156" s="112"/>
      <c r="M156" s="112"/>
      <c r="N156" s="112"/>
      <c r="O156" s="113"/>
    </row>
    <row r="157" spans="1:15" ht="12.75">
      <c r="A157" s="86" t="s">
        <v>107</v>
      </c>
      <c r="B157" s="87" t="s">
        <v>2</v>
      </c>
      <c r="C157" s="88" t="s">
        <v>3</v>
      </c>
      <c r="D157" s="88" t="s">
        <v>4</v>
      </c>
      <c r="E157" s="88" t="s">
        <v>109</v>
      </c>
      <c r="F157" s="89" t="s">
        <v>108</v>
      </c>
      <c r="G157" s="90" t="s">
        <v>5</v>
      </c>
      <c r="I157" s="86" t="s">
        <v>107</v>
      </c>
      <c r="J157" s="87" t="s">
        <v>2</v>
      </c>
      <c r="K157" s="88" t="s">
        <v>3</v>
      </c>
      <c r="L157" s="88" t="s">
        <v>4</v>
      </c>
      <c r="M157" s="88" t="s">
        <v>109</v>
      </c>
      <c r="N157" s="89" t="s">
        <v>108</v>
      </c>
      <c r="O157" s="90" t="s">
        <v>5</v>
      </c>
    </row>
    <row r="158" spans="1:15" ht="12.75">
      <c r="A158" s="86">
        <v>1</v>
      </c>
      <c r="B158" s="5"/>
      <c r="C158" s="4"/>
      <c r="D158" s="4"/>
      <c r="E158" s="79"/>
      <c r="F158" s="82"/>
      <c r="G158" s="29">
        <f>IF(B158="MDQ",999.99,IF(B158="SDQ",999,B158+(C158*5)+(D158*10)-E158+(F158*30)))</f>
        <v>0</v>
      </c>
      <c r="I158" s="86">
        <v>1</v>
      </c>
      <c r="J158" s="5"/>
      <c r="K158" s="4"/>
      <c r="L158" s="4"/>
      <c r="M158" s="79"/>
      <c r="N158" s="82"/>
      <c r="O158" s="29">
        <f>IF(J158="MDQ",999.99,IF(J158="SDQ",999,J158+(K158*5)+(L158*10)-M158+(N158*30)))</f>
        <v>0</v>
      </c>
    </row>
    <row r="159" spans="1:15" ht="12.75">
      <c r="A159" s="86">
        <v>2</v>
      </c>
      <c r="B159" s="5"/>
      <c r="C159" s="4"/>
      <c r="D159" s="4"/>
      <c r="E159" s="79"/>
      <c r="F159" s="82"/>
      <c r="G159" s="29">
        <f>IF(B159="MDQ",999.99,IF(G158=999.99,999.99,IF(B159="SDQ",999,(B159+(C159*5)+(D159*10)-E159+(F159*30)))))</f>
        <v>0</v>
      </c>
      <c r="I159" s="86">
        <v>2</v>
      </c>
      <c r="J159" s="5"/>
      <c r="K159" s="4"/>
      <c r="L159" s="4"/>
      <c r="M159" s="79"/>
      <c r="N159" s="82"/>
      <c r="O159" s="29">
        <f>IF(J159="MDQ",999.99,IF(O158=999.99,999.99,IF(J159="SDQ",999,(J159+(K159*5)+(L159*10)-M159+(N159*30)))))</f>
        <v>0</v>
      </c>
    </row>
    <row r="160" spans="1:15" ht="12.75">
      <c r="A160" s="86">
        <v>3</v>
      </c>
      <c r="B160" s="5"/>
      <c r="C160" s="4"/>
      <c r="D160" s="4"/>
      <c r="E160" s="79"/>
      <c r="F160" s="82"/>
      <c r="G160" s="29">
        <f aca="true" t="shared" si="22" ref="G160:G167">IF(B160="MDQ",999.99,IF(G159=999.99,999.99,IF(B160="SDQ",999,(B160+(C160*5)+(D160*10)-E160+(F160*30)))))</f>
        <v>0</v>
      </c>
      <c r="I160" s="86">
        <v>3</v>
      </c>
      <c r="J160" s="5"/>
      <c r="K160" s="4"/>
      <c r="L160" s="4"/>
      <c r="M160" s="79"/>
      <c r="N160" s="82"/>
      <c r="O160" s="29">
        <f aca="true" t="shared" si="23" ref="O160:O167">IF(J160="MDQ",999.99,IF(O159=999.99,999.99,IF(J160="SDQ",999,(J160+(K160*5)+(L160*10)-M160+(N160*30)))))</f>
        <v>0</v>
      </c>
    </row>
    <row r="161" spans="1:15" ht="12.75">
      <c r="A161" s="86">
        <v>4</v>
      </c>
      <c r="B161" s="5"/>
      <c r="C161" s="4"/>
      <c r="D161" s="4"/>
      <c r="E161" s="79"/>
      <c r="F161" s="82"/>
      <c r="G161" s="29">
        <f t="shared" si="22"/>
        <v>0</v>
      </c>
      <c r="I161" s="86">
        <v>4</v>
      </c>
      <c r="J161" s="5"/>
      <c r="K161" s="4"/>
      <c r="L161" s="4"/>
      <c r="M161" s="79"/>
      <c r="N161" s="82"/>
      <c r="O161" s="29">
        <f t="shared" si="23"/>
        <v>0</v>
      </c>
    </row>
    <row r="162" spans="1:15" ht="12.75">
      <c r="A162" s="86">
        <v>5</v>
      </c>
      <c r="B162" s="5"/>
      <c r="C162" s="4"/>
      <c r="D162" s="4"/>
      <c r="E162" s="79"/>
      <c r="F162" s="82"/>
      <c r="G162" s="29">
        <f t="shared" si="22"/>
        <v>0</v>
      </c>
      <c r="I162" s="86">
        <v>5</v>
      </c>
      <c r="J162" s="5"/>
      <c r="K162" s="4"/>
      <c r="L162" s="4"/>
      <c r="M162" s="79"/>
      <c r="N162" s="82"/>
      <c r="O162" s="29">
        <f t="shared" si="23"/>
        <v>0</v>
      </c>
    </row>
    <row r="163" spans="1:15" ht="12.75">
      <c r="A163" s="91">
        <v>6</v>
      </c>
      <c r="B163" s="36"/>
      <c r="C163" s="37"/>
      <c r="D163" s="37"/>
      <c r="E163" s="79"/>
      <c r="F163" s="83"/>
      <c r="G163" s="29">
        <f t="shared" si="22"/>
        <v>0</v>
      </c>
      <c r="I163" s="91">
        <v>6</v>
      </c>
      <c r="J163" s="36"/>
      <c r="K163" s="37"/>
      <c r="L163" s="37"/>
      <c r="M163" s="79"/>
      <c r="N163" s="83"/>
      <c r="O163" s="29">
        <f t="shared" si="23"/>
        <v>0</v>
      </c>
    </row>
    <row r="164" spans="1:15" ht="12.75">
      <c r="A164" s="91">
        <v>7</v>
      </c>
      <c r="B164" s="36"/>
      <c r="C164" s="37"/>
      <c r="D164" s="37"/>
      <c r="E164" s="79"/>
      <c r="F164" s="83"/>
      <c r="G164" s="29">
        <f t="shared" si="22"/>
        <v>0</v>
      </c>
      <c r="I164" s="91">
        <v>7</v>
      </c>
      <c r="J164" s="36"/>
      <c r="K164" s="37"/>
      <c r="L164" s="37"/>
      <c r="M164" s="79"/>
      <c r="N164" s="83"/>
      <c r="O164" s="29">
        <f t="shared" si="23"/>
        <v>0</v>
      </c>
    </row>
    <row r="165" spans="1:15" ht="12.75">
      <c r="A165" s="91">
        <v>8</v>
      </c>
      <c r="B165" s="36"/>
      <c r="C165" s="37"/>
      <c r="D165" s="37"/>
      <c r="E165" s="79"/>
      <c r="F165" s="83"/>
      <c r="G165" s="29">
        <f t="shared" si="22"/>
        <v>0</v>
      </c>
      <c r="I165" s="91">
        <v>8</v>
      </c>
      <c r="J165" s="36"/>
      <c r="K165" s="37"/>
      <c r="L165" s="37"/>
      <c r="M165" s="79"/>
      <c r="N165" s="83"/>
      <c r="O165" s="29">
        <f t="shared" si="23"/>
        <v>0</v>
      </c>
    </row>
    <row r="166" spans="1:15" ht="12.75">
      <c r="A166" s="91">
        <v>9</v>
      </c>
      <c r="B166" s="36"/>
      <c r="C166" s="37"/>
      <c r="D166" s="37"/>
      <c r="E166" s="79"/>
      <c r="F166" s="83"/>
      <c r="G166" s="29">
        <f t="shared" si="22"/>
        <v>0</v>
      </c>
      <c r="I166" s="91">
        <v>9</v>
      </c>
      <c r="J166" s="36"/>
      <c r="K166" s="37"/>
      <c r="L166" s="37"/>
      <c r="M166" s="79"/>
      <c r="N166" s="83"/>
      <c r="O166" s="29">
        <f t="shared" si="23"/>
        <v>0</v>
      </c>
    </row>
    <row r="167" spans="1:15" ht="12.75">
      <c r="A167" s="91">
        <v>10</v>
      </c>
      <c r="B167" s="36"/>
      <c r="C167" s="37"/>
      <c r="D167" s="37"/>
      <c r="E167" s="79"/>
      <c r="F167" s="83"/>
      <c r="G167" s="29">
        <f t="shared" si="22"/>
        <v>0</v>
      </c>
      <c r="I167" s="91">
        <v>10</v>
      </c>
      <c r="J167" s="36"/>
      <c r="K167" s="37"/>
      <c r="L167" s="37"/>
      <c r="M167" s="79"/>
      <c r="N167" s="83"/>
      <c r="O167" s="29">
        <f t="shared" si="23"/>
        <v>0</v>
      </c>
    </row>
    <row r="168" spans="1:15" ht="13.5" thickBot="1">
      <c r="A168" s="92" t="s">
        <v>6</v>
      </c>
      <c r="B168" s="28">
        <f>SUM(B158:B167)</f>
        <v>0</v>
      </c>
      <c r="C168" s="84">
        <f>SUM(C158:C167)</f>
        <v>0</v>
      </c>
      <c r="D168" s="84">
        <f>SUM(D158:D167)</f>
        <v>0</v>
      </c>
      <c r="E168" s="28">
        <f>SUM(E158:E167)</f>
        <v>0</v>
      </c>
      <c r="F168" s="84">
        <f>SUM(F158:F167)</f>
        <v>0</v>
      </c>
      <c r="G168" s="39">
        <f>IF(G167=999.99,9999.9,SUM(G158:G167))</f>
        <v>0</v>
      </c>
      <c r="I168" s="92" t="s">
        <v>6</v>
      </c>
      <c r="J168" s="28">
        <f>SUM(J158:J167)</f>
        <v>0</v>
      </c>
      <c r="K168" s="84">
        <f>SUM(K158:K167)</f>
        <v>0</v>
      </c>
      <c r="L168" s="84">
        <f>SUM(L158:L167)</f>
        <v>0</v>
      </c>
      <c r="M168" s="28">
        <f>SUM(M158:M167)</f>
        <v>0</v>
      </c>
      <c r="N168" s="84">
        <f>SUM(N158:N167)</f>
        <v>0</v>
      </c>
      <c r="O168" s="39">
        <f>IF(O167=999.99,9999.9,SUM(O158:O167))</f>
        <v>0</v>
      </c>
    </row>
    <row r="169" spans="1:15" ht="13.5" thickBot="1">
      <c r="A169" s="38"/>
      <c r="B169" s="85"/>
      <c r="C169" s="10"/>
      <c r="D169" s="10"/>
      <c r="E169" s="10"/>
      <c r="F169" s="10"/>
      <c r="G169" s="40"/>
      <c r="H169" s="41"/>
      <c r="I169" s="38"/>
      <c r="J169" s="85"/>
      <c r="K169" s="10"/>
      <c r="L169" s="10"/>
      <c r="M169" s="10"/>
      <c r="N169" s="10"/>
      <c r="O169" s="40"/>
    </row>
    <row r="170" spans="1:15" ht="15.75">
      <c r="A170" s="22">
        <f>'Shooter Data'!$A27</f>
        <v>25</v>
      </c>
      <c r="B170" s="111">
        <f>IF('Shooter Data'!$B27="","",'Shooter Data'!$B27)</f>
      </c>
      <c r="C170" s="112"/>
      <c r="D170" s="112"/>
      <c r="E170" s="112"/>
      <c r="F170" s="112"/>
      <c r="G170" s="113"/>
      <c r="I170" s="22">
        <f>'Shooter Data'!$A28</f>
        <v>26</v>
      </c>
      <c r="J170" s="111">
        <f>IF('Shooter Data'!$B28="","",'Shooter Data'!$B28)</f>
      </c>
      <c r="K170" s="112"/>
      <c r="L170" s="112"/>
      <c r="M170" s="112"/>
      <c r="N170" s="112"/>
      <c r="O170" s="113"/>
    </row>
    <row r="171" spans="1:15" ht="12.75">
      <c r="A171" s="86" t="s">
        <v>107</v>
      </c>
      <c r="B171" s="87" t="s">
        <v>2</v>
      </c>
      <c r="C171" s="88" t="s">
        <v>3</v>
      </c>
      <c r="D171" s="88" t="s">
        <v>4</v>
      </c>
      <c r="E171" s="88" t="s">
        <v>109</v>
      </c>
      <c r="F171" s="89" t="s">
        <v>108</v>
      </c>
      <c r="G171" s="90" t="s">
        <v>5</v>
      </c>
      <c r="I171" s="86" t="s">
        <v>107</v>
      </c>
      <c r="J171" s="87" t="s">
        <v>2</v>
      </c>
      <c r="K171" s="88" t="s">
        <v>3</v>
      </c>
      <c r="L171" s="88" t="s">
        <v>4</v>
      </c>
      <c r="M171" s="88" t="s">
        <v>109</v>
      </c>
      <c r="N171" s="89" t="s">
        <v>108</v>
      </c>
      <c r="O171" s="90" t="s">
        <v>5</v>
      </c>
    </row>
    <row r="172" spans="1:15" ht="12.75">
      <c r="A172" s="86">
        <v>1</v>
      </c>
      <c r="B172" s="5"/>
      <c r="C172" s="4"/>
      <c r="D172" s="4"/>
      <c r="E172" s="79"/>
      <c r="F172" s="82"/>
      <c r="G172" s="29">
        <f>IF(B172="MDQ",999.99,IF(B172="SDQ",999,B172+(C172*5)+(D172*10)-E172+(F172*30)))</f>
        <v>0</v>
      </c>
      <c r="I172" s="86">
        <v>1</v>
      </c>
      <c r="J172" s="5"/>
      <c r="K172" s="4"/>
      <c r="L172" s="4"/>
      <c r="M172" s="79"/>
      <c r="N172" s="82"/>
      <c r="O172" s="29">
        <f>IF(J172="MDQ",999.99,IF(J172="SDQ",999,J172+(K172*5)+(L172*10)-M172+(N172*30)))</f>
        <v>0</v>
      </c>
    </row>
    <row r="173" spans="1:15" ht="12.75">
      <c r="A173" s="86">
        <v>2</v>
      </c>
      <c r="B173" s="5"/>
      <c r="C173" s="4"/>
      <c r="D173" s="4"/>
      <c r="E173" s="79"/>
      <c r="F173" s="82"/>
      <c r="G173" s="29">
        <f>IF(B173="MDQ",999.99,IF(G172=999.99,999.99,IF(B173="SDQ",999,(B173+(C173*5)+(D173*10)-E173+(F173*30)))))</f>
        <v>0</v>
      </c>
      <c r="I173" s="86">
        <v>2</v>
      </c>
      <c r="J173" s="5"/>
      <c r="K173" s="4"/>
      <c r="L173" s="4"/>
      <c r="M173" s="79"/>
      <c r="N173" s="82"/>
      <c r="O173" s="29">
        <f>IF(J173="MDQ",999.99,IF(O172=999.99,999.99,IF(J173="SDQ",999,(J173+(K173*5)+(L173*10)-M173+(N173*30)))))</f>
        <v>0</v>
      </c>
    </row>
    <row r="174" spans="1:15" ht="12.75">
      <c r="A174" s="86">
        <v>3</v>
      </c>
      <c r="B174" s="5"/>
      <c r="C174" s="4"/>
      <c r="D174" s="4"/>
      <c r="E174" s="79"/>
      <c r="F174" s="82"/>
      <c r="G174" s="29">
        <f aca="true" t="shared" si="24" ref="G174:G181">IF(B174="MDQ",999.99,IF(G173=999.99,999.99,IF(B174="SDQ",999,(B174+(C174*5)+(D174*10)-E174+(F174*30)))))</f>
        <v>0</v>
      </c>
      <c r="I174" s="86">
        <v>3</v>
      </c>
      <c r="J174" s="5"/>
      <c r="K174" s="4"/>
      <c r="L174" s="4"/>
      <c r="M174" s="79"/>
      <c r="N174" s="82"/>
      <c r="O174" s="29">
        <f aca="true" t="shared" si="25" ref="O174:O181">IF(J174="MDQ",999.99,IF(O173=999.99,999.99,IF(J174="SDQ",999,(J174+(K174*5)+(L174*10)-M174+(N174*30)))))</f>
        <v>0</v>
      </c>
    </row>
    <row r="175" spans="1:15" ht="12.75">
      <c r="A175" s="86">
        <v>4</v>
      </c>
      <c r="B175" s="5"/>
      <c r="C175" s="4"/>
      <c r="D175" s="4"/>
      <c r="E175" s="79"/>
      <c r="F175" s="82"/>
      <c r="G175" s="29">
        <f t="shared" si="24"/>
        <v>0</v>
      </c>
      <c r="I175" s="86">
        <v>4</v>
      </c>
      <c r="J175" s="5"/>
      <c r="K175" s="4"/>
      <c r="L175" s="4"/>
      <c r="M175" s="79"/>
      <c r="N175" s="82"/>
      <c r="O175" s="29">
        <f t="shared" si="25"/>
        <v>0</v>
      </c>
    </row>
    <row r="176" spans="1:15" ht="12.75">
      <c r="A176" s="86">
        <v>5</v>
      </c>
      <c r="B176" s="5"/>
      <c r="C176" s="4"/>
      <c r="D176" s="4"/>
      <c r="E176" s="79"/>
      <c r="F176" s="82"/>
      <c r="G176" s="29">
        <f t="shared" si="24"/>
        <v>0</v>
      </c>
      <c r="I176" s="86">
        <v>5</v>
      </c>
      <c r="J176" s="5"/>
      <c r="K176" s="4"/>
      <c r="L176" s="4"/>
      <c r="M176" s="79"/>
      <c r="N176" s="82"/>
      <c r="O176" s="29">
        <f t="shared" si="25"/>
        <v>0</v>
      </c>
    </row>
    <row r="177" spans="1:15" ht="12.75">
      <c r="A177" s="91">
        <v>6</v>
      </c>
      <c r="B177" s="36"/>
      <c r="C177" s="37"/>
      <c r="D177" s="37"/>
      <c r="E177" s="79"/>
      <c r="F177" s="83"/>
      <c r="G177" s="29">
        <f t="shared" si="24"/>
        <v>0</v>
      </c>
      <c r="I177" s="91">
        <v>6</v>
      </c>
      <c r="J177" s="36"/>
      <c r="K177" s="37"/>
      <c r="L177" s="37"/>
      <c r="M177" s="79"/>
      <c r="N177" s="83"/>
      <c r="O177" s="29">
        <f t="shared" si="25"/>
        <v>0</v>
      </c>
    </row>
    <row r="178" spans="1:15" ht="12.75">
      <c r="A178" s="91">
        <v>7</v>
      </c>
      <c r="B178" s="36"/>
      <c r="C178" s="37"/>
      <c r="D178" s="37"/>
      <c r="E178" s="79"/>
      <c r="F178" s="83"/>
      <c r="G178" s="29">
        <f t="shared" si="24"/>
        <v>0</v>
      </c>
      <c r="I178" s="91">
        <v>7</v>
      </c>
      <c r="J178" s="36"/>
      <c r="K178" s="37"/>
      <c r="L178" s="37"/>
      <c r="M178" s="79"/>
      <c r="N178" s="83"/>
      <c r="O178" s="29">
        <f t="shared" si="25"/>
        <v>0</v>
      </c>
    </row>
    <row r="179" spans="1:15" ht="12.75">
      <c r="A179" s="91">
        <v>8</v>
      </c>
      <c r="B179" s="36"/>
      <c r="C179" s="37"/>
      <c r="D179" s="37"/>
      <c r="E179" s="79"/>
      <c r="F179" s="83"/>
      <c r="G179" s="29">
        <f t="shared" si="24"/>
        <v>0</v>
      </c>
      <c r="I179" s="91">
        <v>8</v>
      </c>
      <c r="J179" s="36"/>
      <c r="K179" s="37"/>
      <c r="L179" s="37"/>
      <c r="M179" s="79"/>
      <c r="N179" s="83"/>
      <c r="O179" s="29">
        <f t="shared" si="25"/>
        <v>0</v>
      </c>
    </row>
    <row r="180" spans="1:15" ht="12.75">
      <c r="A180" s="91">
        <v>9</v>
      </c>
      <c r="B180" s="36"/>
      <c r="C180" s="37"/>
      <c r="D180" s="37"/>
      <c r="E180" s="79"/>
      <c r="F180" s="83"/>
      <c r="G180" s="29">
        <f t="shared" si="24"/>
        <v>0</v>
      </c>
      <c r="I180" s="91">
        <v>9</v>
      </c>
      <c r="J180" s="36"/>
      <c r="K180" s="37"/>
      <c r="L180" s="37"/>
      <c r="M180" s="79"/>
      <c r="N180" s="83"/>
      <c r="O180" s="29">
        <f t="shared" si="25"/>
        <v>0</v>
      </c>
    </row>
    <row r="181" spans="1:15" ht="12.75">
      <c r="A181" s="91">
        <v>10</v>
      </c>
      <c r="B181" s="36"/>
      <c r="C181" s="37"/>
      <c r="D181" s="37"/>
      <c r="E181" s="79"/>
      <c r="F181" s="83"/>
      <c r="G181" s="29">
        <f t="shared" si="24"/>
        <v>0</v>
      </c>
      <c r="I181" s="91">
        <v>10</v>
      </c>
      <c r="J181" s="36"/>
      <c r="K181" s="37"/>
      <c r="L181" s="37"/>
      <c r="M181" s="79"/>
      <c r="N181" s="83"/>
      <c r="O181" s="29">
        <f t="shared" si="25"/>
        <v>0</v>
      </c>
    </row>
    <row r="182" spans="1:15" ht="13.5" thickBot="1">
      <c r="A182" s="92" t="s">
        <v>6</v>
      </c>
      <c r="B182" s="28">
        <f>SUM(B172:B181)</f>
        <v>0</v>
      </c>
      <c r="C182" s="84">
        <f>SUM(C172:C181)</f>
        <v>0</v>
      </c>
      <c r="D182" s="84">
        <f>SUM(D172:D181)</f>
        <v>0</v>
      </c>
      <c r="E182" s="28">
        <f>SUM(E172:E181)</f>
        <v>0</v>
      </c>
      <c r="F182" s="84">
        <f>SUM(F172:F181)</f>
        <v>0</v>
      </c>
      <c r="G182" s="39">
        <f>IF(G181=999.99,9999.9,SUM(G172:G181))</f>
        <v>0</v>
      </c>
      <c r="I182" s="92" t="s">
        <v>6</v>
      </c>
      <c r="J182" s="28">
        <f>SUM(J172:J181)</f>
        <v>0</v>
      </c>
      <c r="K182" s="84">
        <f>SUM(K172:K181)</f>
        <v>0</v>
      </c>
      <c r="L182" s="84">
        <f>SUM(L172:L181)</f>
        <v>0</v>
      </c>
      <c r="M182" s="28">
        <f>SUM(M172:M181)</f>
        <v>0</v>
      </c>
      <c r="N182" s="84">
        <f>SUM(N172:N181)</f>
        <v>0</v>
      </c>
      <c r="O182" s="39">
        <f>IF(O181=999.99,9999.9,SUM(O172:O181))</f>
        <v>0</v>
      </c>
    </row>
    <row r="183" spans="1:15" ht="13.5" thickBot="1">
      <c r="A183" s="38"/>
      <c r="B183" s="85"/>
      <c r="C183" s="10"/>
      <c r="D183" s="10"/>
      <c r="E183" s="10"/>
      <c r="F183" s="10"/>
      <c r="G183" s="40"/>
      <c r="H183" s="41"/>
      <c r="I183" s="38"/>
      <c r="J183" s="85"/>
      <c r="K183" s="10"/>
      <c r="L183" s="10"/>
      <c r="M183" s="10"/>
      <c r="N183" s="10"/>
      <c r="O183" s="40"/>
    </row>
    <row r="184" spans="1:15" ht="15.75">
      <c r="A184" s="22">
        <f>'Shooter Data'!$A29</f>
        <v>27</v>
      </c>
      <c r="B184" s="111">
        <f>IF('Shooter Data'!$B29="","",'Shooter Data'!$B29)</f>
      </c>
      <c r="C184" s="112"/>
      <c r="D184" s="112"/>
      <c r="E184" s="112"/>
      <c r="F184" s="112"/>
      <c r="G184" s="113"/>
      <c r="I184" s="22">
        <f>'Shooter Data'!$A30</f>
        <v>28</v>
      </c>
      <c r="J184" s="111">
        <f>IF('Shooter Data'!$B30="","",'Shooter Data'!$B30)</f>
      </c>
      <c r="K184" s="112"/>
      <c r="L184" s="112"/>
      <c r="M184" s="112"/>
      <c r="N184" s="112"/>
      <c r="O184" s="113"/>
    </row>
    <row r="185" spans="1:15" ht="12.75">
      <c r="A185" s="86" t="s">
        <v>107</v>
      </c>
      <c r="B185" s="87" t="s">
        <v>2</v>
      </c>
      <c r="C185" s="88" t="s">
        <v>3</v>
      </c>
      <c r="D185" s="88" t="s">
        <v>4</v>
      </c>
      <c r="E185" s="88" t="s">
        <v>109</v>
      </c>
      <c r="F185" s="89" t="s">
        <v>108</v>
      </c>
      <c r="G185" s="90" t="s">
        <v>5</v>
      </c>
      <c r="I185" s="86" t="s">
        <v>107</v>
      </c>
      <c r="J185" s="87" t="s">
        <v>2</v>
      </c>
      <c r="K185" s="88" t="s">
        <v>3</v>
      </c>
      <c r="L185" s="88" t="s">
        <v>4</v>
      </c>
      <c r="M185" s="88" t="s">
        <v>109</v>
      </c>
      <c r="N185" s="89" t="s">
        <v>108</v>
      </c>
      <c r="O185" s="90" t="s">
        <v>5</v>
      </c>
    </row>
    <row r="186" spans="1:15" ht="12.75">
      <c r="A186" s="86">
        <v>1</v>
      </c>
      <c r="B186" s="5"/>
      <c r="C186" s="4"/>
      <c r="D186" s="4"/>
      <c r="E186" s="79"/>
      <c r="F186" s="82"/>
      <c r="G186" s="29">
        <f>IF(B186="MDQ",999.99,IF(B186="SDQ",999,B186+(C186*5)+(D186*10)-E186+(F186*30)))</f>
        <v>0</v>
      </c>
      <c r="I186" s="86">
        <v>1</v>
      </c>
      <c r="J186" s="5"/>
      <c r="K186" s="4"/>
      <c r="L186" s="4"/>
      <c r="M186" s="79"/>
      <c r="N186" s="82"/>
      <c r="O186" s="29">
        <f>IF(J186="MDQ",999.99,IF(J186="SDQ",999,J186+(K186*5)+(L186*10)-M186+(N186*30)))</f>
        <v>0</v>
      </c>
    </row>
    <row r="187" spans="1:15" ht="12.75">
      <c r="A187" s="86">
        <v>2</v>
      </c>
      <c r="B187" s="5"/>
      <c r="C187" s="4"/>
      <c r="D187" s="4"/>
      <c r="E187" s="79"/>
      <c r="F187" s="82"/>
      <c r="G187" s="29">
        <f>IF(B187="MDQ",999.99,IF(G186=999.99,999.99,IF(B187="SDQ",999,(B187+(C187*5)+(D187*10)-E187+(F187*30)))))</f>
        <v>0</v>
      </c>
      <c r="I187" s="86">
        <v>2</v>
      </c>
      <c r="J187" s="5"/>
      <c r="K187" s="4"/>
      <c r="L187" s="4"/>
      <c r="M187" s="79"/>
      <c r="N187" s="82"/>
      <c r="O187" s="29">
        <f>IF(J187="MDQ",999.99,IF(O186=999.99,999.99,IF(J187="SDQ",999,(J187+(K187*5)+(L187*10)-M187+(N187*30)))))</f>
        <v>0</v>
      </c>
    </row>
    <row r="188" spans="1:15" ht="12.75">
      <c r="A188" s="86">
        <v>3</v>
      </c>
      <c r="B188" s="5"/>
      <c r="C188" s="4"/>
      <c r="D188" s="4"/>
      <c r="E188" s="79"/>
      <c r="F188" s="82"/>
      <c r="G188" s="29">
        <f aca="true" t="shared" si="26" ref="G188:G195">IF(B188="MDQ",999.99,IF(G187=999.99,999.99,IF(B188="SDQ",999,(B188+(C188*5)+(D188*10)-E188+(F188*30)))))</f>
        <v>0</v>
      </c>
      <c r="I188" s="86">
        <v>3</v>
      </c>
      <c r="J188" s="5"/>
      <c r="K188" s="4"/>
      <c r="L188" s="4"/>
      <c r="M188" s="79"/>
      <c r="N188" s="82"/>
      <c r="O188" s="29">
        <f aca="true" t="shared" si="27" ref="O188:O195">IF(J188="MDQ",999.99,IF(O187=999.99,999.99,IF(J188="SDQ",999,(J188+(K188*5)+(L188*10)-M188+(N188*30)))))</f>
        <v>0</v>
      </c>
    </row>
    <row r="189" spans="1:15" ht="12.75">
      <c r="A189" s="86">
        <v>4</v>
      </c>
      <c r="B189" s="5"/>
      <c r="C189" s="4"/>
      <c r="D189" s="4"/>
      <c r="E189" s="79"/>
      <c r="F189" s="82"/>
      <c r="G189" s="29">
        <f t="shared" si="26"/>
        <v>0</v>
      </c>
      <c r="I189" s="86">
        <v>4</v>
      </c>
      <c r="J189" s="5"/>
      <c r="K189" s="4"/>
      <c r="L189" s="4"/>
      <c r="M189" s="79"/>
      <c r="N189" s="82"/>
      <c r="O189" s="29">
        <f t="shared" si="27"/>
        <v>0</v>
      </c>
    </row>
    <row r="190" spans="1:15" ht="12.75">
      <c r="A190" s="86">
        <v>5</v>
      </c>
      <c r="B190" s="5"/>
      <c r="C190" s="4"/>
      <c r="D190" s="4"/>
      <c r="E190" s="79"/>
      <c r="F190" s="82"/>
      <c r="G190" s="29">
        <f t="shared" si="26"/>
        <v>0</v>
      </c>
      <c r="I190" s="86">
        <v>5</v>
      </c>
      <c r="J190" s="5"/>
      <c r="K190" s="4"/>
      <c r="L190" s="4"/>
      <c r="M190" s="79"/>
      <c r="N190" s="82"/>
      <c r="O190" s="29">
        <f t="shared" si="27"/>
        <v>0</v>
      </c>
    </row>
    <row r="191" spans="1:15" ht="12.75">
      <c r="A191" s="91">
        <v>6</v>
      </c>
      <c r="B191" s="36"/>
      <c r="C191" s="37"/>
      <c r="D191" s="37"/>
      <c r="E191" s="79"/>
      <c r="F191" s="83"/>
      <c r="G191" s="29">
        <f t="shared" si="26"/>
        <v>0</v>
      </c>
      <c r="I191" s="91">
        <v>6</v>
      </c>
      <c r="J191" s="36"/>
      <c r="K191" s="37"/>
      <c r="L191" s="37"/>
      <c r="M191" s="79"/>
      <c r="N191" s="83"/>
      <c r="O191" s="29">
        <f t="shared" si="27"/>
        <v>0</v>
      </c>
    </row>
    <row r="192" spans="1:15" ht="12.75">
      <c r="A192" s="91">
        <v>7</v>
      </c>
      <c r="B192" s="36"/>
      <c r="C192" s="37"/>
      <c r="D192" s="37"/>
      <c r="E192" s="79"/>
      <c r="F192" s="83"/>
      <c r="G192" s="29">
        <f t="shared" si="26"/>
        <v>0</v>
      </c>
      <c r="I192" s="91">
        <v>7</v>
      </c>
      <c r="J192" s="36"/>
      <c r="K192" s="37"/>
      <c r="L192" s="37"/>
      <c r="M192" s="79"/>
      <c r="N192" s="83"/>
      <c r="O192" s="29">
        <f t="shared" si="27"/>
        <v>0</v>
      </c>
    </row>
    <row r="193" spans="1:15" ht="12.75">
      <c r="A193" s="91">
        <v>8</v>
      </c>
      <c r="B193" s="36"/>
      <c r="C193" s="37"/>
      <c r="D193" s="37"/>
      <c r="E193" s="79"/>
      <c r="F193" s="83"/>
      <c r="G193" s="29">
        <f t="shared" si="26"/>
        <v>0</v>
      </c>
      <c r="I193" s="91">
        <v>8</v>
      </c>
      <c r="J193" s="36"/>
      <c r="K193" s="37"/>
      <c r="L193" s="37"/>
      <c r="M193" s="79"/>
      <c r="N193" s="83"/>
      <c r="O193" s="29">
        <f t="shared" si="27"/>
        <v>0</v>
      </c>
    </row>
    <row r="194" spans="1:15" ht="12.75">
      <c r="A194" s="91">
        <v>9</v>
      </c>
      <c r="B194" s="36"/>
      <c r="C194" s="37"/>
      <c r="D194" s="37"/>
      <c r="E194" s="79"/>
      <c r="F194" s="83"/>
      <c r="G194" s="29">
        <f t="shared" si="26"/>
        <v>0</v>
      </c>
      <c r="I194" s="91">
        <v>9</v>
      </c>
      <c r="J194" s="36"/>
      <c r="K194" s="37"/>
      <c r="L194" s="37"/>
      <c r="M194" s="79"/>
      <c r="N194" s="83"/>
      <c r="O194" s="29">
        <f t="shared" si="27"/>
        <v>0</v>
      </c>
    </row>
    <row r="195" spans="1:15" ht="12.75">
      <c r="A195" s="91">
        <v>10</v>
      </c>
      <c r="B195" s="36"/>
      <c r="C195" s="37"/>
      <c r="D195" s="37"/>
      <c r="E195" s="79"/>
      <c r="F195" s="83"/>
      <c r="G195" s="29">
        <f t="shared" si="26"/>
        <v>0</v>
      </c>
      <c r="I195" s="91">
        <v>10</v>
      </c>
      <c r="J195" s="36"/>
      <c r="K195" s="37"/>
      <c r="L195" s="37"/>
      <c r="M195" s="79"/>
      <c r="N195" s="83"/>
      <c r="O195" s="29">
        <f t="shared" si="27"/>
        <v>0</v>
      </c>
    </row>
    <row r="196" spans="1:15" ht="13.5" thickBot="1">
      <c r="A196" s="92" t="s">
        <v>6</v>
      </c>
      <c r="B196" s="28">
        <f>SUM(B186:B195)</f>
        <v>0</v>
      </c>
      <c r="C196" s="84">
        <f>SUM(C186:C195)</f>
        <v>0</v>
      </c>
      <c r="D196" s="84">
        <f>SUM(D186:D195)</f>
        <v>0</v>
      </c>
      <c r="E196" s="28">
        <f>SUM(E186:E195)</f>
        <v>0</v>
      </c>
      <c r="F196" s="84">
        <f>SUM(F186:F195)</f>
        <v>0</v>
      </c>
      <c r="G196" s="39">
        <f>IF(G195=999.99,9999.9,SUM(G186:G195))</f>
        <v>0</v>
      </c>
      <c r="I196" s="92" t="s">
        <v>6</v>
      </c>
      <c r="J196" s="28">
        <f>SUM(J186:J195)</f>
        <v>0</v>
      </c>
      <c r="K196" s="84">
        <f>SUM(K186:K195)</f>
        <v>0</v>
      </c>
      <c r="L196" s="84">
        <f>SUM(L186:L195)</f>
        <v>0</v>
      </c>
      <c r="M196" s="28">
        <f>SUM(M186:M195)</f>
        <v>0</v>
      </c>
      <c r="N196" s="84">
        <f>SUM(N186:N195)</f>
        <v>0</v>
      </c>
      <c r="O196" s="39">
        <f>IF(O195=999.99,9999.9,SUM(O186:O195))</f>
        <v>0</v>
      </c>
    </row>
    <row r="197" spans="1:15" ht="13.5" thickBot="1">
      <c r="A197" s="38"/>
      <c r="B197" s="85"/>
      <c r="C197" s="10"/>
      <c r="D197" s="10"/>
      <c r="E197" s="10"/>
      <c r="F197" s="10"/>
      <c r="G197" s="40"/>
      <c r="H197" s="41"/>
      <c r="I197" s="38"/>
      <c r="J197" s="85"/>
      <c r="K197" s="10"/>
      <c r="L197" s="10"/>
      <c r="M197" s="10"/>
      <c r="N197" s="10"/>
      <c r="O197" s="40"/>
    </row>
    <row r="198" spans="1:15" ht="15.75">
      <c r="A198" s="22">
        <f>'Shooter Data'!$A31</f>
        <v>29</v>
      </c>
      <c r="B198" s="111">
        <f>IF('Shooter Data'!$B31="","",'Shooter Data'!$B31)</f>
      </c>
      <c r="C198" s="112"/>
      <c r="D198" s="112"/>
      <c r="E198" s="112"/>
      <c r="F198" s="112"/>
      <c r="G198" s="113"/>
      <c r="I198" s="22">
        <f>'Shooter Data'!$A32</f>
        <v>30</v>
      </c>
      <c r="J198" s="111">
        <f>IF('Shooter Data'!$B32="","",'Shooter Data'!$B32)</f>
      </c>
      <c r="K198" s="112"/>
      <c r="L198" s="112"/>
      <c r="M198" s="112"/>
      <c r="N198" s="112"/>
      <c r="O198" s="113"/>
    </row>
    <row r="199" spans="1:15" ht="12.75">
      <c r="A199" s="86" t="s">
        <v>107</v>
      </c>
      <c r="B199" s="87" t="s">
        <v>2</v>
      </c>
      <c r="C199" s="88" t="s">
        <v>3</v>
      </c>
      <c r="D199" s="88" t="s">
        <v>4</v>
      </c>
      <c r="E199" s="88" t="s">
        <v>109</v>
      </c>
      <c r="F199" s="89" t="s">
        <v>108</v>
      </c>
      <c r="G199" s="90" t="s">
        <v>5</v>
      </c>
      <c r="I199" s="86" t="s">
        <v>107</v>
      </c>
      <c r="J199" s="87" t="s">
        <v>2</v>
      </c>
      <c r="K199" s="88" t="s">
        <v>3</v>
      </c>
      <c r="L199" s="88" t="s">
        <v>4</v>
      </c>
      <c r="M199" s="88" t="s">
        <v>109</v>
      </c>
      <c r="N199" s="89" t="s">
        <v>108</v>
      </c>
      <c r="O199" s="90" t="s">
        <v>5</v>
      </c>
    </row>
    <row r="200" spans="1:15" ht="12.75">
      <c r="A200" s="86">
        <v>1</v>
      </c>
      <c r="B200" s="5"/>
      <c r="C200" s="4"/>
      <c r="D200" s="4"/>
      <c r="E200" s="79"/>
      <c r="F200" s="82"/>
      <c r="G200" s="29">
        <f>IF(B200="MDQ",999.99,IF(B200="SDQ",999,B200+(C200*5)+(D200*10)-E200+(F200*30)))</f>
        <v>0</v>
      </c>
      <c r="I200" s="86">
        <v>1</v>
      </c>
      <c r="J200" s="5"/>
      <c r="K200" s="4"/>
      <c r="L200" s="4"/>
      <c r="M200" s="79"/>
      <c r="N200" s="82"/>
      <c r="O200" s="29">
        <f>IF(J200="MDQ",999.99,IF(J200="SDQ",999,J200+(K200*5)+(L200*10)-M200+(N200*30)))</f>
        <v>0</v>
      </c>
    </row>
    <row r="201" spans="1:15" ht="12.75">
      <c r="A201" s="86">
        <v>2</v>
      </c>
      <c r="B201" s="5"/>
      <c r="C201" s="4"/>
      <c r="D201" s="4"/>
      <c r="E201" s="79"/>
      <c r="F201" s="82"/>
      <c r="G201" s="29">
        <f>IF(B201="MDQ",999.99,IF(G200=999.99,999.99,IF(B201="SDQ",999,(B201+(C201*5)+(D201*10)-E201+(F201*30)))))</f>
        <v>0</v>
      </c>
      <c r="I201" s="86">
        <v>2</v>
      </c>
      <c r="J201" s="5"/>
      <c r="K201" s="4"/>
      <c r="L201" s="4"/>
      <c r="M201" s="79"/>
      <c r="N201" s="82"/>
      <c r="O201" s="29">
        <f>IF(J201="MDQ",999.99,IF(O200=999.99,999.99,IF(J201="SDQ",999,(J201+(K201*5)+(L201*10)-M201+(N201*30)))))</f>
        <v>0</v>
      </c>
    </row>
    <row r="202" spans="1:15" ht="12.75">
      <c r="A202" s="86">
        <v>3</v>
      </c>
      <c r="B202" s="5"/>
      <c r="C202" s="4"/>
      <c r="D202" s="4"/>
      <c r="E202" s="79"/>
      <c r="F202" s="82"/>
      <c r="G202" s="29">
        <f aca="true" t="shared" si="28" ref="G202:G209">IF(B202="MDQ",999.99,IF(G201=999.99,999.99,IF(B202="SDQ",999,(B202+(C202*5)+(D202*10)-E202+(F202*30)))))</f>
        <v>0</v>
      </c>
      <c r="I202" s="86">
        <v>3</v>
      </c>
      <c r="J202" s="5"/>
      <c r="K202" s="4"/>
      <c r="L202" s="4"/>
      <c r="M202" s="79"/>
      <c r="N202" s="82"/>
      <c r="O202" s="29">
        <f aca="true" t="shared" si="29" ref="O202:O209">IF(J202="MDQ",999.99,IF(O201=999.99,999.99,IF(J202="SDQ",999,(J202+(K202*5)+(L202*10)-M202+(N202*30)))))</f>
        <v>0</v>
      </c>
    </row>
    <row r="203" spans="1:15" ht="12.75">
      <c r="A203" s="86">
        <v>4</v>
      </c>
      <c r="B203" s="5"/>
      <c r="C203" s="4"/>
      <c r="D203" s="4"/>
      <c r="E203" s="79"/>
      <c r="F203" s="82"/>
      <c r="G203" s="29">
        <f t="shared" si="28"/>
        <v>0</v>
      </c>
      <c r="I203" s="86">
        <v>4</v>
      </c>
      <c r="J203" s="5"/>
      <c r="K203" s="4"/>
      <c r="L203" s="4"/>
      <c r="M203" s="79"/>
      <c r="N203" s="82"/>
      <c r="O203" s="29">
        <f t="shared" si="29"/>
        <v>0</v>
      </c>
    </row>
    <row r="204" spans="1:15" ht="12.75">
      <c r="A204" s="86">
        <v>5</v>
      </c>
      <c r="B204" s="5"/>
      <c r="C204" s="4"/>
      <c r="D204" s="4"/>
      <c r="E204" s="79"/>
      <c r="F204" s="82"/>
      <c r="G204" s="29">
        <f t="shared" si="28"/>
        <v>0</v>
      </c>
      <c r="I204" s="86">
        <v>5</v>
      </c>
      <c r="J204" s="5"/>
      <c r="K204" s="4"/>
      <c r="L204" s="4"/>
      <c r="M204" s="79"/>
      <c r="N204" s="82"/>
      <c r="O204" s="29">
        <f t="shared" si="29"/>
        <v>0</v>
      </c>
    </row>
    <row r="205" spans="1:15" ht="12.75">
      <c r="A205" s="91">
        <v>6</v>
      </c>
      <c r="B205" s="36"/>
      <c r="C205" s="37"/>
      <c r="D205" s="37"/>
      <c r="E205" s="79"/>
      <c r="F205" s="83"/>
      <c r="G205" s="29">
        <f t="shared" si="28"/>
        <v>0</v>
      </c>
      <c r="I205" s="91">
        <v>6</v>
      </c>
      <c r="J205" s="36"/>
      <c r="K205" s="37"/>
      <c r="L205" s="37"/>
      <c r="M205" s="79"/>
      <c r="N205" s="83"/>
      <c r="O205" s="29">
        <f t="shared" si="29"/>
        <v>0</v>
      </c>
    </row>
    <row r="206" spans="1:15" ht="12.75">
      <c r="A206" s="91">
        <v>7</v>
      </c>
      <c r="B206" s="36"/>
      <c r="C206" s="37"/>
      <c r="D206" s="37"/>
      <c r="E206" s="79"/>
      <c r="F206" s="83"/>
      <c r="G206" s="29">
        <f t="shared" si="28"/>
        <v>0</v>
      </c>
      <c r="I206" s="91">
        <v>7</v>
      </c>
      <c r="J206" s="36"/>
      <c r="K206" s="37"/>
      <c r="L206" s="37"/>
      <c r="M206" s="79"/>
      <c r="N206" s="83"/>
      <c r="O206" s="29">
        <f t="shared" si="29"/>
        <v>0</v>
      </c>
    </row>
    <row r="207" spans="1:15" ht="12.75">
      <c r="A207" s="91">
        <v>8</v>
      </c>
      <c r="B207" s="36"/>
      <c r="C207" s="37"/>
      <c r="D207" s="37"/>
      <c r="E207" s="79"/>
      <c r="F207" s="83"/>
      <c r="G207" s="29">
        <f t="shared" si="28"/>
        <v>0</v>
      </c>
      <c r="I207" s="91">
        <v>8</v>
      </c>
      <c r="J207" s="36"/>
      <c r="K207" s="37"/>
      <c r="L207" s="37"/>
      <c r="M207" s="79"/>
      <c r="N207" s="83"/>
      <c r="O207" s="29">
        <f t="shared" si="29"/>
        <v>0</v>
      </c>
    </row>
    <row r="208" spans="1:15" ht="12.75">
      <c r="A208" s="91">
        <v>9</v>
      </c>
      <c r="B208" s="36"/>
      <c r="C208" s="37"/>
      <c r="D208" s="37"/>
      <c r="E208" s="79"/>
      <c r="F208" s="83"/>
      <c r="G208" s="29">
        <f t="shared" si="28"/>
        <v>0</v>
      </c>
      <c r="I208" s="91">
        <v>9</v>
      </c>
      <c r="J208" s="36"/>
      <c r="K208" s="37"/>
      <c r="L208" s="37"/>
      <c r="M208" s="79"/>
      <c r="N208" s="83"/>
      <c r="O208" s="29">
        <f t="shared" si="29"/>
        <v>0</v>
      </c>
    </row>
    <row r="209" spans="1:15" ht="12.75">
      <c r="A209" s="91">
        <v>10</v>
      </c>
      <c r="B209" s="36"/>
      <c r="C209" s="37"/>
      <c r="D209" s="37"/>
      <c r="E209" s="79"/>
      <c r="F209" s="83"/>
      <c r="G209" s="29">
        <f t="shared" si="28"/>
        <v>0</v>
      </c>
      <c r="I209" s="91">
        <v>10</v>
      </c>
      <c r="J209" s="36"/>
      <c r="K209" s="37"/>
      <c r="L209" s="37"/>
      <c r="M209" s="79"/>
      <c r="N209" s="83"/>
      <c r="O209" s="29">
        <f t="shared" si="29"/>
        <v>0</v>
      </c>
    </row>
    <row r="210" spans="1:15" ht="13.5" thickBot="1">
      <c r="A210" s="92" t="s">
        <v>6</v>
      </c>
      <c r="B210" s="28">
        <f>SUM(B200:B209)</f>
        <v>0</v>
      </c>
      <c r="C210" s="84">
        <f>SUM(C200:C209)</f>
        <v>0</v>
      </c>
      <c r="D210" s="84">
        <f>SUM(D200:D209)</f>
        <v>0</v>
      </c>
      <c r="E210" s="28">
        <f>SUM(E200:E209)</f>
        <v>0</v>
      </c>
      <c r="F210" s="84">
        <f>SUM(F200:F209)</f>
        <v>0</v>
      </c>
      <c r="G210" s="39">
        <f>IF(G209=999.99,9999.9,SUM(G200:G209))</f>
        <v>0</v>
      </c>
      <c r="I210" s="92" t="s">
        <v>6</v>
      </c>
      <c r="J210" s="28">
        <f>SUM(J200:J209)</f>
        <v>0</v>
      </c>
      <c r="K210" s="84">
        <f>SUM(K200:K209)</f>
        <v>0</v>
      </c>
      <c r="L210" s="84">
        <f>SUM(L200:L209)</f>
        <v>0</v>
      </c>
      <c r="M210" s="28">
        <f>SUM(M200:M209)</f>
        <v>0</v>
      </c>
      <c r="N210" s="84">
        <f>SUM(N200:N209)</f>
        <v>0</v>
      </c>
      <c r="O210" s="39">
        <f>IF(O209=999.99,9999.9,SUM(O200:O209))</f>
        <v>0</v>
      </c>
    </row>
    <row r="211" spans="1:15" ht="13.5" thickBot="1">
      <c r="A211" s="38"/>
      <c r="B211" s="85"/>
      <c r="C211" s="10"/>
      <c r="D211" s="10"/>
      <c r="E211" s="10"/>
      <c r="F211" s="10"/>
      <c r="G211" s="40"/>
      <c r="H211" s="41"/>
      <c r="I211" s="38"/>
      <c r="J211" s="85"/>
      <c r="K211" s="10"/>
      <c r="L211" s="10"/>
      <c r="M211" s="10"/>
      <c r="N211" s="10"/>
      <c r="O211" s="40"/>
    </row>
    <row r="212" spans="1:15" ht="15.75">
      <c r="A212" s="22">
        <f>'Shooter Data'!$A33</f>
        <v>31</v>
      </c>
      <c r="B212" s="111">
        <f>IF('Shooter Data'!$B33="","",'Shooter Data'!$B33)</f>
      </c>
      <c r="C212" s="112"/>
      <c r="D212" s="112"/>
      <c r="E212" s="112"/>
      <c r="F212" s="112"/>
      <c r="G212" s="113"/>
      <c r="I212" s="22">
        <f>'Shooter Data'!$A34</f>
        <v>32</v>
      </c>
      <c r="J212" s="111">
        <f>IF('Shooter Data'!$B34="","",'Shooter Data'!$B34)</f>
      </c>
      <c r="K212" s="112"/>
      <c r="L212" s="112"/>
      <c r="M212" s="112"/>
      <c r="N212" s="112"/>
      <c r="O212" s="113"/>
    </row>
    <row r="213" spans="1:15" ht="12.75">
      <c r="A213" s="86" t="s">
        <v>107</v>
      </c>
      <c r="B213" s="87" t="s">
        <v>2</v>
      </c>
      <c r="C213" s="88" t="s">
        <v>3</v>
      </c>
      <c r="D213" s="88" t="s">
        <v>4</v>
      </c>
      <c r="E213" s="88" t="s">
        <v>109</v>
      </c>
      <c r="F213" s="89" t="s">
        <v>108</v>
      </c>
      <c r="G213" s="90" t="s">
        <v>5</v>
      </c>
      <c r="I213" s="86" t="s">
        <v>107</v>
      </c>
      <c r="J213" s="87" t="s">
        <v>2</v>
      </c>
      <c r="K213" s="88" t="s">
        <v>3</v>
      </c>
      <c r="L213" s="88" t="s">
        <v>4</v>
      </c>
      <c r="M213" s="88" t="s">
        <v>109</v>
      </c>
      <c r="N213" s="89" t="s">
        <v>108</v>
      </c>
      <c r="O213" s="90" t="s">
        <v>5</v>
      </c>
    </row>
    <row r="214" spans="1:15" ht="12.75">
      <c r="A214" s="86">
        <v>1</v>
      </c>
      <c r="B214" s="5"/>
      <c r="C214" s="4"/>
      <c r="D214" s="4"/>
      <c r="E214" s="79"/>
      <c r="F214" s="82"/>
      <c r="G214" s="29">
        <f>IF(B214="MDQ",999.99,IF(B214="SDQ",999,B214+(C214*5)+(D214*10)-E214+(F214*30)))</f>
        <v>0</v>
      </c>
      <c r="I214" s="86">
        <v>1</v>
      </c>
      <c r="J214" s="5"/>
      <c r="K214" s="4"/>
      <c r="L214" s="4"/>
      <c r="M214" s="79"/>
      <c r="N214" s="82"/>
      <c r="O214" s="29">
        <f>IF(J214="MDQ",999.99,IF(J214="SDQ",999,J214+(K214*5)+(L214*10)-M214+(N214*30)))</f>
        <v>0</v>
      </c>
    </row>
    <row r="215" spans="1:15" ht="12.75">
      <c r="A215" s="86">
        <v>2</v>
      </c>
      <c r="B215" s="5"/>
      <c r="C215" s="4"/>
      <c r="D215" s="4"/>
      <c r="E215" s="79"/>
      <c r="F215" s="82"/>
      <c r="G215" s="29">
        <f>IF(B215="MDQ",999.99,IF(G214=999.99,999.99,IF(B215="SDQ",999,(B215+(C215*5)+(D215*10)-E215+(F215*30)))))</f>
        <v>0</v>
      </c>
      <c r="I215" s="86">
        <v>2</v>
      </c>
      <c r="J215" s="5"/>
      <c r="K215" s="4"/>
      <c r="L215" s="4"/>
      <c r="M215" s="79"/>
      <c r="N215" s="82"/>
      <c r="O215" s="29">
        <f>IF(J215="MDQ",999.99,IF(O214=999.99,999.99,IF(J215="SDQ",999,(J215+(K215*5)+(L215*10)-M215+(N215*30)))))</f>
        <v>0</v>
      </c>
    </row>
    <row r="216" spans="1:15" ht="12.75">
      <c r="A216" s="86">
        <v>3</v>
      </c>
      <c r="B216" s="5"/>
      <c r="C216" s="4"/>
      <c r="D216" s="4"/>
      <c r="E216" s="79"/>
      <c r="F216" s="82"/>
      <c r="G216" s="29">
        <f aca="true" t="shared" si="30" ref="G216:G223">IF(B216="MDQ",999.99,IF(G215=999.99,999.99,IF(B216="SDQ",999,(B216+(C216*5)+(D216*10)-E216+(F216*30)))))</f>
        <v>0</v>
      </c>
      <c r="I216" s="86">
        <v>3</v>
      </c>
      <c r="J216" s="5"/>
      <c r="K216" s="4"/>
      <c r="L216" s="4"/>
      <c r="M216" s="79"/>
      <c r="N216" s="82"/>
      <c r="O216" s="29">
        <f aca="true" t="shared" si="31" ref="O216:O223">IF(J216="MDQ",999.99,IF(O215=999.99,999.99,IF(J216="SDQ",999,(J216+(K216*5)+(L216*10)-M216+(N216*30)))))</f>
        <v>0</v>
      </c>
    </row>
    <row r="217" spans="1:15" ht="12.75">
      <c r="A217" s="86">
        <v>4</v>
      </c>
      <c r="B217" s="5"/>
      <c r="C217" s="4"/>
      <c r="D217" s="4"/>
      <c r="E217" s="79"/>
      <c r="F217" s="82"/>
      <c r="G217" s="29">
        <f t="shared" si="30"/>
        <v>0</v>
      </c>
      <c r="I217" s="86">
        <v>4</v>
      </c>
      <c r="J217" s="5"/>
      <c r="K217" s="4"/>
      <c r="L217" s="4"/>
      <c r="M217" s="79"/>
      <c r="N217" s="82"/>
      <c r="O217" s="29">
        <f t="shared" si="31"/>
        <v>0</v>
      </c>
    </row>
    <row r="218" spans="1:15" ht="12.75">
      <c r="A218" s="86">
        <v>5</v>
      </c>
      <c r="B218" s="5"/>
      <c r="C218" s="4"/>
      <c r="D218" s="4"/>
      <c r="E218" s="79"/>
      <c r="F218" s="82"/>
      <c r="G218" s="29">
        <f t="shared" si="30"/>
        <v>0</v>
      </c>
      <c r="I218" s="86">
        <v>5</v>
      </c>
      <c r="J218" s="5"/>
      <c r="K218" s="4"/>
      <c r="L218" s="4"/>
      <c r="M218" s="79"/>
      <c r="N218" s="82"/>
      <c r="O218" s="29">
        <f t="shared" si="31"/>
        <v>0</v>
      </c>
    </row>
    <row r="219" spans="1:15" ht="12.75">
      <c r="A219" s="91">
        <v>6</v>
      </c>
      <c r="B219" s="36"/>
      <c r="C219" s="37"/>
      <c r="D219" s="37"/>
      <c r="E219" s="79"/>
      <c r="F219" s="83"/>
      <c r="G219" s="29">
        <f t="shared" si="30"/>
        <v>0</v>
      </c>
      <c r="I219" s="91">
        <v>6</v>
      </c>
      <c r="J219" s="36"/>
      <c r="K219" s="37"/>
      <c r="L219" s="37"/>
      <c r="M219" s="79"/>
      <c r="N219" s="83"/>
      <c r="O219" s="29">
        <f t="shared" si="31"/>
        <v>0</v>
      </c>
    </row>
    <row r="220" spans="1:15" ht="12.75">
      <c r="A220" s="91">
        <v>7</v>
      </c>
      <c r="B220" s="36"/>
      <c r="C220" s="37"/>
      <c r="D220" s="37"/>
      <c r="E220" s="79"/>
      <c r="F220" s="83"/>
      <c r="G220" s="29">
        <f t="shared" si="30"/>
        <v>0</v>
      </c>
      <c r="I220" s="91">
        <v>7</v>
      </c>
      <c r="J220" s="36"/>
      <c r="K220" s="37"/>
      <c r="L220" s="37"/>
      <c r="M220" s="79"/>
      <c r="N220" s="83"/>
      <c r="O220" s="29">
        <f t="shared" si="31"/>
        <v>0</v>
      </c>
    </row>
    <row r="221" spans="1:15" ht="12.75">
      <c r="A221" s="91">
        <v>8</v>
      </c>
      <c r="B221" s="36"/>
      <c r="C221" s="37"/>
      <c r="D221" s="37"/>
      <c r="E221" s="79"/>
      <c r="F221" s="83"/>
      <c r="G221" s="29">
        <f t="shared" si="30"/>
        <v>0</v>
      </c>
      <c r="I221" s="91">
        <v>8</v>
      </c>
      <c r="J221" s="36"/>
      <c r="K221" s="37"/>
      <c r="L221" s="37"/>
      <c r="M221" s="79"/>
      <c r="N221" s="83"/>
      <c r="O221" s="29">
        <f t="shared" si="31"/>
        <v>0</v>
      </c>
    </row>
    <row r="222" spans="1:15" ht="12.75">
      <c r="A222" s="91">
        <v>9</v>
      </c>
      <c r="B222" s="36"/>
      <c r="C222" s="37"/>
      <c r="D222" s="37"/>
      <c r="E222" s="79"/>
      <c r="F222" s="83"/>
      <c r="G222" s="29">
        <f t="shared" si="30"/>
        <v>0</v>
      </c>
      <c r="I222" s="91">
        <v>9</v>
      </c>
      <c r="J222" s="36"/>
      <c r="K222" s="37"/>
      <c r="L222" s="37"/>
      <c r="M222" s="79"/>
      <c r="N222" s="83"/>
      <c r="O222" s="29">
        <f t="shared" si="31"/>
        <v>0</v>
      </c>
    </row>
    <row r="223" spans="1:15" ht="12.75">
      <c r="A223" s="91">
        <v>10</v>
      </c>
      <c r="B223" s="36"/>
      <c r="C223" s="37"/>
      <c r="D223" s="37"/>
      <c r="E223" s="79"/>
      <c r="F223" s="83"/>
      <c r="G223" s="29">
        <f t="shared" si="30"/>
        <v>0</v>
      </c>
      <c r="I223" s="91">
        <v>10</v>
      </c>
      <c r="J223" s="36"/>
      <c r="K223" s="37"/>
      <c r="L223" s="37"/>
      <c r="M223" s="79"/>
      <c r="N223" s="83"/>
      <c r="O223" s="29">
        <f t="shared" si="31"/>
        <v>0</v>
      </c>
    </row>
    <row r="224" spans="1:15" ht="13.5" thickBot="1">
      <c r="A224" s="92" t="s">
        <v>6</v>
      </c>
      <c r="B224" s="28">
        <f>SUM(B214:B223)</f>
        <v>0</v>
      </c>
      <c r="C224" s="84">
        <f>SUM(C214:C223)</f>
        <v>0</v>
      </c>
      <c r="D224" s="84">
        <f>SUM(D214:D223)</f>
        <v>0</v>
      </c>
      <c r="E224" s="28">
        <f>SUM(E214:E223)</f>
        <v>0</v>
      </c>
      <c r="F224" s="84">
        <f>SUM(F214:F223)</f>
        <v>0</v>
      </c>
      <c r="G224" s="39">
        <f>IF(G223=999.99,9999.9,SUM(G214:G223))</f>
        <v>0</v>
      </c>
      <c r="I224" s="92" t="s">
        <v>6</v>
      </c>
      <c r="J224" s="28">
        <f>SUM(J214:J223)</f>
        <v>0</v>
      </c>
      <c r="K224" s="84">
        <f>SUM(K214:K223)</f>
        <v>0</v>
      </c>
      <c r="L224" s="84">
        <f>SUM(L214:L223)</f>
        <v>0</v>
      </c>
      <c r="M224" s="28">
        <f>SUM(M214:M223)</f>
        <v>0</v>
      </c>
      <c r="N224" s="84">
        <f>SUM(N214:N223)</f>
        <v>0</v>
      </c>
      <c r="O224" s="39">
        <f>IF(O223=999.99,9999.9,SUM(O214:O223))</f>
        <v>0</v>
      </c>
    </row>
    <row r="225" spans="1:15" ht="13.5" thickBot="1">
      <c r="A225" s="38"/>
      <c r="B225" s="85"/>
      <c r="C225" s="10"/>
      <c r="D225" s="10"/>
      <c r="E225" s="10"/>
      <c r="F225" s="10"/>
      <c r="G225" s="40"/>
      <c r="H225" s="41"/>
      <c r="I225" s="38"/>
      <c r="J225" s="85"/>
      <c r="K225" s="10"/>
      <c r="L225" s="10"/>
      <c r="M225" s="10"/>
      <c r="N225" s="10"/>
      <c r="O225" s="40"/>
    </row>
    <row r="226" spans="1:15" ht="15.75">
      <c r="A226" s="22">
        <f>'Shooter Data'!$A35</f>
        <v>33</v>
      </c>
      <c r="B226" s="111">
        <f>IF('Shooter Data'!$B35="","",'Shooter Data'!$B35)</f>
      </c>
      <c r="C226" s="112"/>
      <c r="D226" s="112"/>
      <c r="E226" s="112"/>
      <c r="F226" s="112"/>
      <c r="G226" s="113"/>
      <c r="I226" s="22">
        <f>'Shooter Data'!$A36</f>
        <v>34</v>
      </c>
      <c r="J226" s="111">
        <f>IF('Shooter Data'!$B36="","",'Shooter Data'!$B36)</f>
      </c>
      <c r="K226" s="112"/>
      <c r="L226" s="112"/>
      <c r="M226" s="112"/>
      <c r="N226" s="112"/>
      <c r="O226" s="113"/>
    </row>
    <row r="227" spans="1:15" ht="12.75">
      <c r="A227" s="86" t="s">
        <v>107</v>
      </c>
      <c r="B227" s="87" t="s">
        <v>2</v>
      </c>
      <c r="C227" s="88" t="s">
        <v>3</v>
      </c>
      <c r="D227" s="88" t="s">
        <v>4</v>
      </c>
      <c r="E227" s="88" t="s">
        <v>109</v>
      </c>
      <c r="F227" s="89" t="s">
        <v>108</v>
      </c>
      <c r="G227" s="90" t="s">
        <v>5</v>
      </c>
      <c r="I227" s="86" t="s">
        <v>107</v>
      </c>
      <c r="J227" s="87" t="s">
        <v>2</v>
      </c>
      <c r="K227" s="88" t="s">
        <v>3</v>
      </c>
      <c r="L227" s="88" t="s">
        <v>4</v>
      </c>
      <c r="M227" s="88" t="s">
        <v>109</v>
      </c>
      <c r="N227" s="89" t="s">
        <v>108</v>
      </c>
      <c r="O227" s="90" t="s">
        <v>5</v>
      </c>
    </row>
    <row r="228" spans="1:15" ht="12.75">
      <c r="A228" s="86">
        <v>1</v>
      </c>
      <c r="B228" s="5"/>
      <c r="C228" s="4"/>
      <c r="D228" s="4"/>
      <c r="E228" s="79"/>
      <c r="F228" s="82"/>
      <c r="G228" s="29">
        <f>IF(B228="MDQ",999.99,IF(B228="SDQ",999,B228+(C228*5)+(D228*10)-E228+(F228*30)))</f>
        <v>0</v>
      </c>
      <c r="I228" s="86">
        <v>1</v>
      </c>
      <c r="J228" s="5"/>
      <c r="K228" s="4"/>
      <c r="L228" s="4"/>
      <c r="M228" s="79"/>
      <c r="N228" s="82"/>
      <c r="O228" s="29">
        <f>IF(J228="MDQ",999.99,IF(J228="SDQ",999,J228+(K228*5)+(L228*10)-M228+(N228*30)))</f>
        <v>0</v>
      </c>
    </row>
    <row r="229" spans="1:15" ht="12.75">
      <c r="A229" s="86">
        <v>2</v>
      </c>
      <c r="B229" s="5"/>
      <c r="C229" s="4"/>
      <c r="D229" s="4"/>
      <c r="E229" s="79"/>
      <c r="F229" s="82"/>
      <c r="G229" s="29">
        <f>IF(B229="MDQ",999.99,IF(G228=999.99,999.99,IF(B229="SDQ",999,(B229+(C229*5)+(D229*10)-E229+(F229*30)))))</f>
        <v>0</v>
      </c>
      <c r="I229" s="86">
        <v>2</v>
      </c>
      <c r="J229" s="5"/>
      <c r="K229" s="4"/>
      <c r="L229" s="4"/>
      <c r="M229" s="79"/>
      <c r="N229" s="82"/>
      <c r="O229" s="29">
        <f>IF(J229="MDQ",999.99,IF(O228=999.99,999.99,IF(J229="SDQ",999,(J229+(K229*5)+(L229*10)-M229+(N229*30)))))</f>
        <v>0</v>
      </c>
    </row>
    <row r="230" spans="1:15" ht="12.75">
      <c r="A230" s="86">
        <v>3</v>
      </c>
      <c r="B230" s="5"/>
      <c r="C230" s="4"/>
      <c r="D230" s="4"/>
      <c r="E230" s="79"/>
      <c r="F230" s="82"/>
      <c r="G230" s="29">
        <f aca="true" t="shared" si="32" ref="G230:G237">IF(B230="MDQ",999.99,IF(G229=999.99,999.99,IF(B230="SDQ",999,(B230+(C230*5)+(D230*10)-E230+(F230*30)))))</f>
        <v>0</v>
      </c>
      <c r="I230" s="86">
        <v>3</v>
      </c>
      <c r="J230" s="5"/>
      <c r="K230" s="4"/>
      <c r="L230" s="4"/>
      <c r="M230" s="79"/>
      <c r="N230" s="82"/>
      <c r="O230" s="29">
        <f aca="true" t="shared" si="33" ref="O230:O237">IF(J230="MDQ",999.99,IF(O229=999.99,999.99,IF(J230="SDQ",999,(J230+(K230*5)+(L230*10)-M230+(N230*30)))))</f>
        <v>0</v>
      </c>
    </row>
    <row r="231" spans="1:15" ht="12.75">
      <c r="A231" s="86">
        <v>4</v>
      </c>
      <c r="B231" s="5"/>
      <c r="C231" s="4"/>
      <c r="D231" s="4"/>
      <c r="E231" s="79"/>
      <c r="F231" s="82"/>
      <c r="G231" s="29">
        <f t="shared" si="32"/>
        <v>0</v>
      </c>
      <c r="I231" s="86">
        <v>4</v>
      </c>
      <c r="J231" s="5"/>
      <c r="K231" s="4"/>
      <c r="L231" s="4"/>
      <c r="M231" s="79"/>
      <c r="N231" s="82"/>
      <c r="O231" s="29">
        <f t="shared" si="33"/>
        <v>0</v>
      </c>
    </row>
    <row r="232" spans="1:15" ht="12.75">
      <c r="A232" s="86">
        <v>5</v>
      </c>
      <c r="B232" s="5"/>
      <c r="C232" s="4"/>
      <c r="D232" s="4"/>
      <c r="E232" s="79"/>
      <c r="F232" s="82"/>
      <c r="G232" s="29">
        <f t="shared" si="32"/>
        <v>0</v>
      </c>
      <c r="I232" s="86">
        <v>5</v>
      </c>
      <c r="J232" s="5"/>
      <c r="K232" s="4"/>
      <c r="L232" s="4"/>
      <c r="M232" s="79"/>
      <c r="N232" s="82"/>
      <c r="O232" s="29">
        <f t="shared" si="33"/>
        <v>0</v>
      </c>
    </row>
    <row r="233" spans="1:15" ht="12.75">
      <c r="A233" s="91">
        <v>6</v>
      </c>
      <c r="B233" s="36"/>
      <c r="C233" s="37"/>
      <c r="D233" s="37"/>
      <c r="E233" s="79"/>
      <c r="F233" s="83"/>
      <c r="G233" s="29">
        <f t="shared" si="32"/>
        <v>0</v>
      </c>
      <c r="I233" s="91">
        <v>6</v>
      </c>
      <c r="J233" s="36"/>
      <c r="K233" s="37"/>
      <c r="L233" s="37"/>
      <c r="M233" s="79"/>
      <c r="N233" s="83"/>
      <c r="O233" s="29">
        <f t="shared" si="33"/>
        <v>0</v>
      </c>
    </row>
    <row r="234" spans="1:15" ht="12.75">
      <c r="A234" s="91">
        <v>7</v>
      </c>
      <c r="B234" s="36"/>
      <c r="C234" s="37"/>
      <c r="D234" s="37"/>
      <c r="E234" s="79"/>
      <c r="F234" s="83"/>
      <c r="G234" s="29">
        <f t="shared" si="32"/>
        <v>0</v>
      </c>
      <c r="I234" s="91">
        <v>7</v>
      </c>
      <c r="J234" s="36"/>
      <c r="K234" s="37"/>
      <c r="L234" s="37"/>
      <c r="M234" s="79"/>
      <c r="N234" s="83"/>
      <c r="O234" s="29">
        <f t="shared" si="33"/>
        <v>0</v>
      </c>
    </row>
    <row r="235" spans="1:15" ht="12.75">
      <c r="A235" s="91">
        <v>8</v>
      </c>
      <c r="B235" s="36"/>
      <c r="C235" s="37"/>
      <c r="D235" s="37"/>
      <c r="E235" s="79"/>
      <c r="F235" s="83"/>
      <c r="G235" s="29">
        <f t="shared" si="32"/>
        <v>0</v>
      </c>
      <c r="I235" s="91">
        <v>8</v>
      </c>
      <c r="J235" s="36"/>
      <c r="K235" s="37"/>
      <c r="L235" s="37"/>
      <c r="M235" s="79"/>
      <c r="N235" s="83"/>
      <c r="O235" s="29">
        <f t="shared" si="33"/>
        <v>0</v>
      </c>
    </row>
    <row r="236" spans="1:15" ht="12.75">
      <c r="A236" s="91">
        <v>9</v>
      </c>
      <c r="B236" s="36"/>
      <c r="C236" s="37"/>
      <c r="D236" s="37"/>
      <c r="E236" s="79"/>
      <c r="F236" s="83"/>
      <c r="G236" s="29">
        <f t="shared" si="32"/>
        <v>0</v>
      </c>
      <c r="I236" s="91">
        <v>9</v>
      </c>
      <c r="J236" s="36"/>
      <c r="K236" s="37"/>
      <c r="L236" s="37"/>
      <c r="M236" s="79"/>
      <c r="N236" s="83"/>
      <c r="O236" s="29">
        <f t="shared" si="33"/>
        <v>0</v>
      </c>
    </row>
    <row r="237" spans="1:15" ht="12.75">
      <c r="A237" s="91">
        <v>10</v>
      </c>
      <c r="B237" s="36"/>
      <c r="C237" s="37"/>
      <c r="D237" s="37"/>
      <c r="E237" s="79"/>
      <c r="F237" s="83"/>
      <c r="G237" s="29">
        <f t="shared" si="32"/>
        <v>0</v>
      </c>
      <c r="I237" s="91">
        <v>10</v>
      </c>
      <c r="J237" s="36"/>
      <c r="K237" s="37"/>
      <c r="L237" s="37"/>
      <c r="M237" s="79"/>
      <c r="N237" s="83"/>
      <c r="O237" s="29">
        <f t="shared" si="33"/>
        <v>0</v>
      </c>
    </row>
    <row r="238" spans="1:15" ht="13.5" thickBot="1">
      <c r="A238" s="92" t="s">
        <v>6</v>
      </c>
      <c r="B238" s="28">
        <f>SUM(B228:B237)</f>
        <v>0</v>
      </c>
      <c r="C238" s="84">
        <f>SUM(C228:C237)</f>
        <v>0</v>
      </c>
      <c r="D238" s="84">
        <f>SUM(D228:D237)</f>
        <v>0</v>
      </c>
      <c r="E238" s="28">
        <f>SUM(E228:E237)</f>
        <v>0</v>
      </c>
      <c r="F238" s="84">
        <f>SUM(F228:F237)</f>
        <v>0</v>
      </c>
      <c r="G238" s="39">
        <f>IF(G237=999.99,9999.9,SUM(G228:G237))</f>
        <v>0</v>
      </c>
      <c r="I238" s="92" t="s">
        <v>6</v>
      </c>
      <c r="J238" s="28">
        <f>SUM(J228:J237)</f>
        <v>0</v>
      </c>
      <c r="K238" s="84">
        <f>SUM(K228:K237)</f>
        <v>0</v>
      </c>
      <c r="L238" s="84">
        <f>SUM(L228:L237)</f>
        <v>0</v>
      </c>
      <c r="M238" s="28">
        <f>SUM(M228:M237)</f>
        <v>0</v>
      </c>
      <c r="N238" s="84">
        <f>SUM(N228:N237)</f>
        <v>0</v>
      </c>
      <c r="O238" s="39">
        <f>IF(O237=999.99,9999.9,SUM(O228:O237))</f>
        <v>0</v>
      </c>
    </row>
    <row r="239" spans="1:15" ht="13.5" thickBot="1">
      <c r="A239" s="38"/>
      <c r="B239" s="85"/>
      <c r="C239" s="10"/>
      <c r="D239" s="10"/>
      <c r="E239" s="10"/>
      <c r="F239" s="10"/>
      <c r="G239" s="40"/>
      <c r="H239" s="41"/>
      <c r="I239" s="38"/>
      <c r="J239" s="85"/>
      <c r="K239" s="10"/>
      <c r="L239" s="10"/>
      <c r="M239" s="10"/>
      <c r="N239" s="10"/>
      <c r="O239" s="40"/>
    </row>
    <row r="240" spans="1:15" ht="15.75">
      <c r="A240" s="22">
        <f>'Shooter Data'!$A37</f>
        <v>35</v>
      </c>
      <c r="B240" s="111">
        <f>IF('Shooter Data'!$B37="","",'Shooter Data'!$B37)</f>
      </c>
      <c r="C240" s="112"/>
      <c r="D240" s="112"/>
      <c r="E240" s="112"/>
      <c r="F240" s="112"/>
      <c r="G240" s="113"/>
      <c r="I240" s="22">
        <f>'Shooter Data'!$A38</f>
        <v>36</v>
      </c>
      <c r="J240" s="111">
        <f>IF('Shooter Data'!$B38="","",'Shooter Data'!$B38)</f>
      </c>
      <c r="K240" s="112"/>
      <c r="L240" s="112"/>
      <c r="M240" s="112"/>
      <c r="N240" s="112"/>
      <c r="O240" s="113"/>
    </row>
    <row r="241" spans="1:15" ht="12.75">
      <c r="A241" s="86" t="s">
        <v>107</v>
      </c>
      <c r="B241" s="87" t="s">
        <v>2</v>
      </c>
      <c r="C241" s="88" t="s">
        <v>3</v>
      </c>
      <c r="D241" s="88" t="s">
        <v>4</v>
      </c>
      <c r="E241" s="88" t="s">
        <v>109</v>
      </c>
      <c r="F241" s="89" t="s">
        <v>108</v>
      </c>
      <c r="G241" s="90" t="s">
        <v>5</v>
      </c>
      <c r="I241" s="86" t="s">
        <v>107</v>
      </c>
      <c r="J241" s="87" t="s">
        <v>2</v>
      </c>
      <c r="K241" s="88" t="s">
        <v>3</v>
      </c>
      <c r="L241" s="88" t="s">
        <v>4</v>
      </c>
      <c r="M241" s="88" t="s">
        <v>109</v>
      </c>
      <c r="N241" s="89" t="s">
        <v>108</v>
      </c>
      <c r="O241" s="90" t="s">
        <v>5</v>
      </c>
    </row>
    <row r="242" spans="1:15" ht="12.75">
      <c r="A242" s="86">
        <v>1</v>
      </c>
      <c r="B242" s="5"/>
      <c r="C242" s="4"/>
      <c r="D242" s="4"/>
      <c r="E242" s="79"/>
      <c r="F242" s="82"/>
      <c r="G242" s="29">
        <f>IF(B242="MDQ",999.99,IF(B242="SDQ",999,B242+(C242*5)+(D242*10)-E242+(F242*30)))</f>
        <v>0</v>
      </c>
      <c r="I242" s="86">
        <v>1</v>
      </c>
      <c r="J242" s="5"/>
      <c r="K242" s="4"/>
      <c r="L242" s="4"/>
      <c r="M242" s="79"/>
      <c r="N242" s="82"/>
      <c r="O242" s="29">
        <f>IF(J242="MDQ",999.99,IF(J242="SDQ",999,J242+(K242*5)+(L242*10)-M242+(N242*30)))</f>
        <v>0</v>
      </c>
    </row>
    <row r="243" spans="1:15" ht="12.75">
      <c r="A243" s="86">
        <v>2</v>
      </c>
      <c r="B243" s="5"/>
      <c r="C243" s="4"/>
      <c r="D243" s="4"/>
      <c r="E243" s="79"/>
      <c r="F243" s="82"/>
      <c r="G243" s="29">
        <f>IF(B243="MDQ",999.99,IF(G242=999.99,999.99,IF(B243="SDQ",999,(B243+(C243*5)+(D243*10)-E243+(F243*30)))))</f>
        <v>0</v>
      </c>
      <c r="I243" s="86">
        <v>2</v>
      </c>
      <c r="J243" s="5"/>
      <c r="K243" s="4"/>
      <c r="L243" s="4"/>
      <c r="M243" s="79"/>
      <c r="N243" s="82"/>
      <c r="O243" s="29">
        <f>IF(J243="MDQ",999.99,IF(O242=999.99,999.99,IF(J243="SDQ",999,(J243+(K243*5)+(L243*10)-M243+(N243*30)))))</f>
        <v>0</v>
      </c>
    </row>
    <row r="244" spans="1:15" ht="12.75">
      <c r="A244" s="86">
        <v>3</v>
      </c>
      <c r="B244" s="5"/>
      <c r="C244" s="4"/>
      <c r="D244" s="4"/>
      <c r="E244" s="79"/>
      <c r="F244" s="82"/>
      <c r="G244" s="29">
        <f aca="true" t="shared" si="34" ref="G244:G251">IF(B244="MDQ",999.99,IF(G243=999.99,999.99,IF(B244="SDQ",999,(B244+(C244*5)+(D244*10)-E244+(F244*30)))))</f>
        <v>0</v>
      </c>
      <c r="I244" s="86">
        <v>3</v>
      </c>
      <c r="J244" s="5"/>
      <c r="K244" s="4"/>
      <c r="L244" s="4"/>
      <c r="M244" s="79"/>
      <c r="N244" s="82"/>
      <c r="O244" s="29">
        <f aca="true" t="shared" si="35" ref="O244:O251">IF(J244="MDQ",999.99,IF(O243=999.99,999.99,IF(J244="SDQ",999,(J244+(K244*5)+(L244*10)-M244+(N244*30)))))</f>
        <v>0</v>
      </c>
    </row>
    <row r="245" spans="1:15" ht="12.75">
      <c r="A245" s="86">
        <v>4</v>
      </c>
      <c r="B245" s="5"/>
      <c r="C245" s="4"/>
      <c r="D245" s="4"/>
      <c r="E245" s="79"/>
      <c r="F245" s="82"/>
      <c r="G245" s="29">
        <f t="shared" si="34"/>
        <v>0</v>
      </c>
      <c r="I245" s="86">
        <v>4</v>
      </c>
      <c r="J245" s="5"/>
      <c r="K245" s="4"/>
      <c r="L245" s="4"/>
      <c r="M245" s="79"/>
      <c r="N245" s="82"/>
      <c r="O245" s="29">
        <f t="shared" si="35"/>
        <v>0</v>
      </c>
    </row>
    <row r="246" spans="1:15" ht="12.75">
      <c r="A246" s="86">
        <v>5</v>
      </c>
      <c r="B246" s="5"/>
      <c r="C246" s="4"/>
      <c r="D246" s="4"/>
      <c r="E246" s="79"/>
      <c r="F246" s="82"/>
      <c r="G246" s="29">
        <f t="shared" si="34"/>
        <v>0</v>
      </c>
      <c r="I246" s="86">
        <v>5</v>
      </c>
      <c r="J246" s="5"/>
      <c r="K246" s="4"/>
      <c r="L246" s="4"/>
      <c r="M246" s="79"/>
      <c r="N246" s="82"/>
      <c r="O246" s="29">
        <f t="shared" si="35"/>
        <v>0</v>
      </c>
    </row>
    <row r="247" spans="1:15" ht="12.75">
      <c r="A247" s="91">
        <v>6</v>
      </c>
      <c r="B247" s="36"/>
      <c r="C247" s="37"/>
      <c r="D247" s="37"/>
      <c r="E247" s="79"/>
      <c r="F247" s="83"/>
      <c r="G247" s="29">
        <f t="shared" si="34"/>
        <v>0</v>
      </c>
      <c r="I247" s="91">
        <v>6</v>
      </c>
      <c r="J247" s="36"/>
      <c r="K247" s="37"/>
      <c r="L247" s="37"/>
      <c r="M247" s="79"/>
      <c r="N247" s="83"/>
      <c r="O247" s="29">
        <f t="shared" si="35"/>
        <v>0</v>
      </c>
    </row>
    <row r="248" spans="1:15" ht="12.75">
      <c r="A248" s="91">
        <v>7</v>
      </c>
      <c r="B248" s="36"/>
      <c r="C248" s="37"/>
      <c r="D248" s="37"/>
      <c r="E248" s="79"/>
      <c r="F248" s="83"/>
      <c r="G248" s="29">
        <f t="shared" si="34"/>
        <v>0</v>
      </c>
      <c r="I248" s="91">
        <v>7</v>
      </c>
      <c r="J248" s="36"/>
      <c r="K248" s="37"/>
      <c r="L248" s="37"/>
      <c r="M248" s="79"/>
      <c r="N248" s="83"/>
      <c r="O248" s="29">
        <f t="shared" si="35"/>
        <v>0</v>
      </c>
    </row>
    <row r="249" spans="1:15" ht="12.75">
      <c r="A249" s="91">
        <v>8</v>
      </c>
      <c r="B249" s="36"/>
      <c r="C249" s="37"/>
      <c r="D249" s="37"/>
      <c r="E249" s="79"/>
      <c r="F249" s="83"/>
      <c r="G249" s="29">
        <f t="shared" si="34"/>
        <v>0</v>
      </c>
      <c r="I249" s="91">
        <v>8</v>
      </c>
      <c r="J249" s="36"/>
      <c r="K249" s="37"/>
      <c r="L249" s="37"/>
      <c r="M249" s="79"/>
      <c r="N249" s="83"/>
      <c r="O249" s="29">
        <f t="shared" si="35"/>
        <v>0</v>
      </c>
    </row>
    <row r="250" spans="1:15" ht="12.75">
      <c r="A250" s="91">
        <v>9</v>
      </c>
      <c r="B250" s="36"/>
      <c r="C250" s="37"/>
      <c r="D250" s="37"/>
      <c r="E250" s="79"/>
      <c r="F250" s="83"/>
      <c r="G250" s="29">
        <f t="shared" si="34"/>
        <v>0</v>
      </c>
      <c r="I250" s="91">
        <v>9</v>
      </c>
      <c r="J250" s="36"/>
      <c r="K250" s="37"/>
      <c r="L250" s="37"/>
      <c r="M250" s="79"/>
      <c r="N250" s="83"/>
      <c r="O250" s="29">
        <f t="shared" si="35"/>
        <v>0</v>
      </c>
    </row>
    <row r="251" spans="1:15" ht="12.75">
      <c r="A251" s="91">
        <v>10</v>
      </c>
      <c r="B251" s="36"/>
      <c r="C251" s="37"/>
      <c r="D251" s="37"/>
      <c r="E251" s="79"/>
      <c r="F251" s="83"/>
      <c r="G251" s="29">
        <f t="shared" si="34"/>
        <v>0</v>
      </c>
      <c r="I251" s="91">
        <v>10</v>
      </c>
      <c r="J251" s="36"/>
      <c r="K251" s="37"/>
      <c r="L251" s="37"/>
      <c r="M251" s="79"/>
      <c r="N251" s="83"/>
      <c r="O251" s="29">
        <f t="shared" si="35"/>
        <v>0</v>
      </c>
    </row>
    <row r="252" spans="1:15" ht="13.5" thickBot="1">
      <c r="A252" s="92" t="s">
        <v>6</v>
      </c>
      <c r="B252" s="28">
        <f>SUM(B242:B251)</f>
        <v>0</v>
      </c>
      <c r="C252" s="84">
        <f>SUM(C242:C251)</f>
        <v>0</v>
      </c>
      <c r="D252" s="84">
        <f>SUM(D242:D251)</f>
        <v>0</v>
      </c>
      <c r="E252" s="28">
        <f>SUM(E242:E251)</f>
        <v>0</v>
      </c>
      <c r="F252" s="84">
        <f>SUM(F242:F251)</f>
        <v>0</v>
      </c>
      <c r="G252" s="39">
        <f>IF(G251=999.99,9999.9,SUM(G242:G251))</f>
        <v>0</v>
      </c>
      <c r="I252" s="92" t="s">
        <v>6</v>
      </c>
      <c r="J252" s="28">
        <f>SUM(J242:J251)</f>
        <v>0</v>
      </c>
      <c r="K252" s="84">
        <f>SUM(K242:K251)</f>
        <v>0</v>
      </c>
      <c r="L252" s="84">
        <f>SUM(L242:L251)</f>
        <v>0</v>
      </c>
      <c r="M252" s="28">
        <f>SUM(M242:M251)</f>
        <v>0</v>
      </c>
      <c r="N252" s="84">
        <f>SUM(N242:N251)</f>
        <v>0</v>
      </c>
      <c r="O252" s="39">
        <f>IF(O251=999.99,9999.9,SUM(O242:O251))</f>
        <v>0</v>
      </c>
    </row>
    <row r="253" spans="1:15" ht="13.5" thickBot="1">
      <c r="A253" s="38"/>
      <c r="B253" s="85"/>
      <c r="C253" s="10"/>
      <c r="D253" s="10"/>
      <c r="E253" s="10"/>
      <c r="F253" s="10"/>
      <c r="G253" s="40"/>
      <c r="H253" s="41"/>
      <c r="I253" s="38"/>
      <c r="J253" s="85"/>
      <c r="K253" s="10"/>
      <c r="L253" s="10"/>
      <c r="M253" s="10"/>
      <c r="N253" s="10"/>
      <c r="O253" s="40"/>
    </row>
    <row r="254" spans="1:15" ht="15.75">
      <c r="A254" s="22">
        <f>'Shooter Data'!$A39</f>
        <v>37</v>
      </c>
      <c r="B254" s="111">
        <f>IF('Shooter Data'!$B39="","",'Shooter Data'!$B39)</f>
      </c>
      <c r="C254" s="112"/>
      <c r="D254" s="112"/>
      <c r="E254" s="112"/>
      <c r="F254" s="112"/>
      <c r="G254" s="113"/>
      <c r="I254" s="22">
        <f>'Shooter Data'!$A40</f>
        <v>38</v>
      </c>
      <c r="J254" s="111">
        <f>IF('Shooter Data'!$B40="","",'Shooter Data'!$B40)</f>
      </c>
      <c r="K254" s="112"/>
      <c r="L254" s="112"/>
      <c r="M254" s="112"/>
      <c r="N254" s="112"/>
      <c r="O254" s="113"/>
    </row>
    <row r="255" spans="1:15" ht="12.75">
      <c r="A255" s="86" t="s">
        <v>107</v>
      </c>
      <c r="B255" s="87" t="s">
        <v>2</v>
      </c>
      <c r="C255" s="88" t="s">
        <v>3</v>
      </c>
      <c r="D255" s="88" t="s">
        <v>4</v>
      </c>
      <c r="E255" s="88" t="s">
        <v>109</v>
      </c>
      <c r="F255" s="89" t="s">
        <v>108</v>
      </c>
      <c r="G255" s="90" t="s">
        <v>5</v>
      </c>
      <c r="I255" s="86" t="s">
        <v>107</v>
      </c>
      <c r="J255" s="87" t="s">
        <v>2</v>
      </c>
      <c r="K255" s="88" t="s">
        <v>3</v>
      </c>
      <c r="L255" s="88" t="s">
        <v>4</v>
      </c>
      <c r="M255" s="88" t="s">
        <v>109</v>
      </c>
      <c r="N255" s="89" t="s">
        <v>108</v>
      </c>
      <c r="O255" s="90" t="s">
        <v>5</v>
      </c>
    </row>
    <row r="256" spans="1:15" ht="12.75">
      <c r="A256" s="86">
        <v>1</v>
      </c>
      <c r="B256" s="5"/>
      <c r="C256" s="4"/>
      <c r="D256" s="4"/>
      <c r="E256" s="79"/>
      <c r="F256" s="82"/>
      <c r="G256" s="29">
        <f>IF(B256="MDQ",999.99,IF(B256="SDQ",999,B256+(C256*5)+(D256*10)-E256+(F256*30)))</f>
        <v>0</v>
      </c>
      <c r="I256" s="86">
        <v>1</v>
      </c>
      <c r="J256" s="5"/>
      <c r="K256" s="4"/>
      <c r="L256" s="4"/>
      <c r="M256" s="79"/>
      <c r="N256" s="82"/>
      <c r="O256" s="29">
        <f>IF(J256="MDQ",999.99,IF(J256="SDQ",999,J256+(K256*5)+(L256*10)-M256+(N256*30)))</f>
        <v>0</v>
      </c>
    </row>
    <row r="257" spans="1:15" ht="12.75">
      <c r="A257" s="86">
        <v>2</v>
      </c>
      <c r="B257" s="5"/>
      <c r="C257" s="4"/>
      <c r="D257" s="4"/>
      <c r="E257" s="79"/>
      <c r="F257" s="82"/>
      <c r="G257" s="29">
        <f>IF(B257="MDQ",999.99,IF(G256=999.99,999.99,IF(B257="SDQ",999,(B257+(C257*5)+(D257*10)-E257+(F257*30)))))</f>
        <v>0</v>
      </c>
      <c r="I257" s="86">
        <v>2</v>
      </c>
      <c r="J257" s="5"/>
      <c r="K257" s="4"/>
      <c r="L257" s="4"/>
      <c r="M257" s="79"/>
      <c r="N257" s="82"/>
      <c r="O257" s="29">
        <f>IF(J257="MDQ",999.99,IF(O256=999.99,999.99,IF(J257="SDQ",999,(J257+(K257*5)+(L257*10)-M257+(N257*30)))))</f>
        <v>0</v>
      </c>
    </row>
    <row r="258" spans="1:15" ht="12.75">
      <c r="A258" s="86">
        <v>3</v>
      </c>
      <c r="B258" s="5"/>
      <c r="C258" s="4"/>
      <c r="D258" s="4"/>
      <c r="E258" s="79"/>
      <c r="F258" s="82"/>
      <c r="G258" s="29">
        <f aca="true" t="shared" si="36" ref="G258:G265">IF(B258="MDQ",999.99,IF(G257=999.99,999.99,IF(B258="SDQ",999,(B258+(C258*5)+(D258*10)-E258+(F258*30)))))</f>
        <v>0</v>
      </c>
      <c r="I258" s="86">
        <v>3</v>
      </c>
      <c r="J258" s="5"/>
      <c r="K258" s="4"/>
      <c r="L258" s="4"/>
      <c r="M258" s="79"/>
      <c r="N258" s="82"/>
      <c r="O258" s="29">
        <f aca="true" t="shared" si="37" ref="O258:O265">IF(J258="MDQ",999.99,IF(O257=999.99,999.99,IF(J258="SDQ",999,(J258+(K258*5)+(L258*10)-M258+(N258*30)))))</f>
        <v>0</v>
      </c>
    </row>
    <row r="259" spans="1:15" ht="12.75">
      <c r="A259" s="86">
        <v>4</v>
      </c>
      <c r="B259" s="5"/>
      <c r="C259" s="4"/>
      <c r="D259" s="4"/>
      <c r="E259" s="79"/>
      <c r="F259" s="82"/>
      <c r="G259" s="29">
        <f t="shared" si="36"/>
        <v>0</v>
      </c>
      <c r="I259" s="86">
        <v>4</v>
      </c>
      <c r="J259" s="5"/>
      <c r="K259" s="4"/>
      <c r="L259" s="4"/>
      <c r="M259" s="79"/>
      <c r="N259" s="82"/>
      <c r="O259" s="29">
        <f t="shared" si="37"/>
        <v>0</v>
      </c>
    </row>
    <row r="260" spans="1:15" ht="12.75">
      <c r="A260" s="86">
        <v>5</v>
      </c>
      <c r="B260" s="5"/>
      <c r="C260" s="4"/>
      <c r="D260" s="4"/>
      <c r="E260" s="79"/>
      <c r="F260" s="82"/>
      <c r="G260" s="29">
        <f t="shared" si="36"/>
        <v>0</v>
      </c>
      <c r="I260" s="86">
        <v>5</v>
      </c>
      <c r="J260" s="5"/>
      <c r="K260" s="4"/>
      <c r="L260" s="4"/>
      <c r="M260" s="79"/>
      <c r="N260" s="82"/>
      <c r="O260" s="29">
        <f t="shared" si="37"/>
        <v>0</v>
      </c>
    </row>
    <row r="261" spans="1:15" ht="12.75">
      <c r="A261" s="91">
        <v>6</v>
      </c>
      <c r="B261" s="36"/>
      <c r="C261" s="37"/>
      <c r="D261" s="37"/>
      <c r="E261" s="79"/>
      <c r="F261" s="83"/>
      <c r="G261" s="29">
        <f t="shared" si="36"/>
        <v>0</v>
      </c>
      <c r="I261" s="91">
        <v>6</v>
      </c>
      <c r="J261" s="36"/>
      <c r="K261" s="37"/>
      <c r="L261" s="37"/>
      <c r="M261" s="79"/>
      <c r="N261" s="83"/>
      <c r="O261" s="29">
        <f t="shared" si="37"/>
        <v>0</v>
      </c>
    </row>
    <row r="262" spans="1:15" ht="12.75">
      <c r="A262" s="91">
        <v>7</v>
      </c>
      <c r="B262" s="36"/>
      <c r="C262" s="37"/>
      <c r="D262" s="37"/>
      <c r="E262" s="79"/>
      <c r="F262" s="83"/>
      <c r="G262" s="29">
        <f t="shared" si="36"/>
        <v>0</v>
      </c>
      <c r="I262" s="91">
        <v>7</v>
      </c>
      <c r="J262" s="36"/>
      <c r="K262" s="37"/>
      <c r="L262" s="37"/>
      <c r="M262" s="79"/>
      <c r="N262" s="83"/>
      <c r="O262" s="29">
        <f t="shared" si="37"/>
        <v>0</v>
      </c>
    </row>
    <row r="263" spans="1:15" ht="12.75">
      <c r="A263" s="91">
        <v>8</v>
      </c>
      <c r="B263" s="36"/>
      <c r="C263" s="37"/>
      <c r="D263" s="37"/>
      <c r="E263" s="79"/>
      <c r="F263" s="83"/>
      <c r="G263" s="29">
        <f t="shared" si="36"/>
        <v>0</v>
      </c>
      <c r="I263" s="91">
        <v>8</v>
      </c>
      <c r="J263" s="36"/>
      <c r="K263" s="37"/>
      <c r="L263" s="37"/>
      <c r="M263" s="79"/>
      <c r="N263" s="83"/>
      <c r="O263" s="29">
        <f t="shared" si="37"/>
        <v>0</v>
      </c>
    </row>
    <row r="264" spans="1:15" ht="12.75">
      <c r="A264" s="91">
        <v>9</v>
      </c>
      <c r="B264" s="36"/>
      <c r="C264" s="37"/>
      <c r="D264" s="37"/>
      <c r="E264" s="79"/>
      <c r="F264" s="83"/>
      <c r="G264" s="29">
        <f t="shared" si="36"/>
        <v>0</v>
      </c>
      <c r="I264" s="91">
        <v>9</v>
      </c>
      <c r="J264" s="36"/>
      <c r="K264" s="37"/>
      <c r="L264" s="37"/>
      <c r="M264" s="79"/>
      <c r="N264" s="83"/>
      <c r="O264" s="29">
        <f t="shared" si="37"/>
        <v>0</v>
      </c>
    </row>
    <row r="265" spans="1:15" ht="12.75">
      <c r="A265" s="91">
        <v>10</v>
      </c>
      <c r="B265" s="36"/>
      <c r="C265" s="37"/>
      <c r="D265" s="37"/>
      <c r="E265" s="79"/>
      <c r="F265" s="83"/>
      <c r="G265" s="29">
        <f t="shared" si="36"/>
        <v>0</v>
      </c>
      <c r="I265" s="91">
        <v>10</v>
      </c>
      <c r="J265" s="36"/>
      <c r="K265" s="37"/>
      <c r="L265" s="37"/>
      <c r="M265" s="79"/>
      <c r="N265" s="83"/>
      <c r="O265" s="29">
        <f t="shared" si="37"/>
        <v>0</v>
      </c>
    </row>
    <row r="266" spans="1:15" ht="13.5" thickBot="1">
      <c r="A266" s="92" t="s">
        <v>6</v>
      </c>
      <c r="B266" s="28">
        <f>SUM(B256:B265)</f>
        <v>0</v>
      </c>
      <c r="C266" s="84">
        <f>SUM(C256:C265)</f>
        <v>0</v>
      </c>
      <c r="D266" s="84">
        <f>SUM(D256:D265)</f>
        <v>0</v>
      </c>
      <c r="E266" s="28">
        <f>SUM(E256:E265)</f>
        <v>0</v>
      </c>
      <c r="F266" s="84">
        <f>SUM(F256:F265)</f>
        <v>0</v>
      </c>
      <c r="G266" s="39">
        <f>IF(G265=999.99,9999.9,SUM(G256:G265))</f>
        <v>0</v>
      </c>
      <c r="I266" s="92" t="s">
        <v>6</v>
      </c>
      <c r="J266" s="28">
        <f>SUM(J256:J265)</f>
        <v>0</v>
      </c>
      <c r="K266" s="84">
        <f>SUM(K256:K265)</f>
        <v>0</v>
      </c>
      <c r="L266" s="84">
        <f>SUM(L256:L265)</f>
        <v>0</v>
      </c>
      <c r="M266" s="28">
        <f>SUM(M256:M265)</f>
        <v>0</v>
      </c>
      <c r="N266" s="84">
        <f>SUM(N256:N265)</f>
        <v>0</v>
      </c>
      <c r="O266" s="39">
        <f>IF(O265=999.99,9999.9,SUM(O256:O265))</f>
        <v>0</v>
      </c>
    </row>
    <row r="267" spans="1:15" ht="13.5" thickBot="1">
      <c r="A267" s="38"/>
      <c r="B267" s="85"/>
      <c r="C267" s="10"/>
      <c r="D267" s="10"/>
      <c r="E267" s="10"/>
      <c r="F267" s="10"/>
      <c r="G267" s="40"/>
      <c r="H267" s="41"/>
      <c r="I267" s="38"/>
      <c r="J267" s="85"/>
      <c r="K267" s="10"/>
      <c r="L267" s="10"/>
      <c r="M267" s="10"/>
      <c r="N267" s="10"/>
      <c r="O267" s="40"/>
    </row>
    <row r="268" spans="1:15" ht="15.75">
      <c r="A268" s="22">
        <f>'Shooter Data'!$A41</f>
        <v>39</v>
      </c>
      <c r="B268" s="111">
        <f>IF('Shooter Data'!$B41="","",'Shooter Data'!$B41)</f>
      </c>
      <c r="C268" s="112"/>
      <c r="D268" s="112"/>
      <c r="E268" s="112"/>
      <c r="F268" s="112"/>
      <c r="G268" s="113"/>
      <c r="I268" s="22">
        <f>'Shooter Data'!$A42</f>
        <v>40</v>
      </c>
      <c r="J268" s="111">
        <f>IF('Shooter Data'!$B42="","",'Shooter Data'!$B42)</f>
      </c>
      <c r="K268" s="112"/>
      <c r="L268" s="112"/>
      <c r="M268" s="112"/>
      <c r="N268" s="112"/>
      <c r="O268" s="113"/>
    </row>
    <row r="269" spans="1:15" ht="12.75">
      <c r="A269" s="86" t="s">
        <v>107</v>
      </c>
      <c r="B269" s="87" t="s">
        <v>2</v>
      </c>
      <c r="C269" s="88" t="s">
        <v>3</v>
      </c>
      <c r="D269" s="88" t="s">
        <v>4</v>
      </c>
      <c r="E269" s="88" t="s">
        <v>109</v>
      </c>
      <c r="F269" s="89" t="s">
        <v>108</v>
      </c>
      <c r="G269" s="90" t="s">
        <v>5</v>
      </c>
      <c r="I269" s="86" t="s">
        <v>107</v>
      </c>
      <c r="J269" s="87" t="s">
        <v>2</v>
      </c>
      <c r="K269" s="88" t="s">
        <v>3</v>
      </c>
      <c r="L269" s="88" t="s">
        <v>4</v>
      </c>
      <c r="M269" s="88" t="s">
        <v>109</v>
      </c>
      <c r="N269" s="89" t="s">
        <v>108</v>
      </c>
      <c r="O269" s="90" t="s">
        <v>5</v>
      </c>
    </row>
    <row r="270" spans="1:15" ht="12.75">
      <c r="A270" s="86">
        <v>1</v>
      </c>
      <c r="B270" s="5"/>
      <c r="C270" s="4"/>
      <c r="D270" s="4"/>
      <c r="E270" s="79"/>
      <c r="F270" s="82"/>
      <c r="G270" s="29">
        <f>IF(B270="MDQ",999.99,IF(B270="SDQ",999,B270+(C270*5)+(D270*10)-E270+(F270*30)))</f>
        <v>0</v>
      </c>
      <c r="I270" s="86">
        <v>1</v>
      </c>
      <c r="J270" s="5"/>
      <c r="K270" s="4"/>
      <c r="L270" s="4"/>
      <c r="M270" s="79"/>
      <c r="N270" s="82"/>
      <c r="O270" s="29">
        <f>IF(J270="MDQ",999.99,IF(J270="SDQ",999,J270+(K270*5)+(L270*10)-M270+(N270*30)))</f>
        <v>0</v>
      </c>
    </row>
    <row r="271" spans="1:15" ht="12.75">
      <c r="A271" s="86">
        <v>2</v>
      </c>
      <c r="B271" s="5"/>
      <c r="C271" s="4"/>
      <c r="D271" s="4"/>
      <c r="E271" s="79"/>
      <c r="F271" s="82"/>
      <c r="G271" s="29">
        <f>IF(B271="MDQ",999.99,IF(G270=999.99,999.99,IF(B271="SDQ",999,(B271+(C271*5)+(D271*10)-E271+(F271*30)))))</f>
        <v>0</v>
      </c>
      <c r="I271" s="86">
        <v>2</v>
      </c>
      <c r="J271" s="5"/>
      <c r="K271" s="4"/>
      <c r="L271" s="4"/>
      <c r="M271" s="79"/>
      <c r="N271" s="82"/>
      <c r="O271" s="29">
        <f>IF(J271="MDQ",999.99,IF(O270=999.99,999.99,IF(J271="SDQ",999,(J271+(K271*5)+(L271*10)-M271+(N271*30)))))</f>
        <v>0</v>
      </c>
    </row>
    <row r="272" spans="1:15" ht="12.75">
      <c r="A272" s="86">
        <v>3</v>
      </c>
      <c r="B272" s="5"/>
      <c r="C272" s="4"/>
      <c r="D272" s="4"/>
      <c r="E272" s="79"/>
      <c r="F272" s="82"/>
      <c r="G272" s="29">
        <f aca="true" t="shared" si="38" ref="G272:G279">IF(B272="MDQ",999.99,IF(G271=999.99,999.99,IF(B272="SDQ",999,(B272+(C272*5)+(D272*10)-E272+(F272*30)))))</f>
        <v>0</v>
      </c>
      <c r="I272" s="86">
        <v>3</v>
      </c>
      <c r="J272" s="5"/>
      <c r="K272" s="4"/>
      <c r="L272" s="4"/>
      <c r="M272" s="79"/>
      <c r="N272" s="82"/>
      <c r="O272" s="29">
        <f aca="true" t="shared" si="39" ref="O272:O279">IF(J272="MDQ",999.99,IF(O271=999.99,999.99,IF(J272="SDQ",999,(J272+(K272*5)+(L272*10)-M272+(N272*30)))))</f>
        <v>0</v>
      </c>
    </row>
    <row r="273" spans="1:15" ht="12.75">
      <c r="A273" s="86">
        <v>4</v>
      </c>
      <c r="B273" s="5"/>
      <c r="C273" s="4"/>
      <c r="D273" s="4"/>
      <c r="E273" s="79"/>
      <c r="F273" s="82"/>
      <c r="G273" s="29">
        <f t="shared" si="38"/>
        <v>0</v>
      </c>
      <c r="I273" s="86">
        <v>4</v>
      </c>
      <c r="J273" s="5"/>
      <c r="K273" s="4"/>
      <c r="L273" s="4"/>
      <c r="M273" s="79"/>
      <c r="N273" s="82"/>
      <c r="O273" s="29">
        <f t="shared" si="39"/>
        <v>0</v>
      </c>
    </row>
    <row r="274" spans="1:15" ht="12.75">
      <c r="A274" s="86">
        <v>5</v>
      </c>
      <c r="B274" s="5"/>
      <c r="C274" s="4"/>
      <c r="D274" s="4"/>
      <c r="E274" s="79"/>
      <c r="F274" s="82"/>
      <c r="G274" s="29">
        <f t="shared" si="38"/>
        <v>0</v>
      </c>
      <c r="I274" s="86">
        <v>5</v>
      </c>
      <c r="J274" s="5"/>
      <c r="K274" s="4"/>
      <c r="L274" s="4"/>
      <c r="M274" s="79"/>
      <c r="N274" s="82"/>
      <c r="O274" s="29">
        <f t="shared" si="39"/>
        <v>0</v>
      </c>
    </row>
    <row r="275" spans="1:15" ht="12.75">
      <c r="A275" s="91">
        <v>6</v>
      </c>
      <c r="B275" s="36"/>
      <c r="C275" s="37"/>
      <c r="D275" s="37"/>
      <c r="E275" s="79"/>
      <c r="F275" s="83"/>
      <c r="G275" s="29">
        <f t="shared" si="38"/>
        <v>0</v>
      </c>
      <c r="I275" s="91">
        <v>6</v>
      </c>
      <c r="J275" s="36"/>
      <c r="K275" s="37"/>
      <c r="L275" s="37"/>
      <c r="M275" s="79"/>
      <c r="N275" s="83"/>
      <c r="O275" s="29">
        <f t="shared" si="39"/>
        <v>0</v>
      </c>
    </row>
    <row r="276" spans="1:15" ht="12.75">
      <c r="A276" s="91">
        <v>7</v>
      </c>
      <c r="B276" s="36"/>
      <c r="C276" s="37"/>
      <c r="D276" s="37"/>
      <c r="E276" s="79"/>
      <c r="F276" s="83"/>
      <c r="G276" s="29">
        <f t="shared" si="38"/>
        <v>0</v>
      </c>
      <c r="I276" s="91">
        <v>7</v>
      </c>
      <c r="J276" s="36"/>
      <c r="K276" s="37"/>
      <c r="L276" s="37"/>
      <c r="M276" s="79"/>
      <c r="N276" s="83"/>
      <c r="O276" s="29">
        <f t="shared" si="39"/>
        <v>0</v>
      </c>
    </row>
    <row r="277" spans="1:15" ht="12.75">
      <c r="A277" s="91">
        <v>8</v>
      </c>
      <c r="B277" s="36"/>
      <c r="C277" s="37"/>
      <c r="D277" s="37"/>
      <c r="E277" s="79"/>
      <c r="F277" s="83"/>
      <c r="G277" s="29">
        <f t="shared" si="38"/>
        <v>0</v>
      </c>
      <c r="I277" s="91">
        <v>8</v>
      </c>
      <c r="J277" s="36"/>
      <c r="K277" s="37"/>
      <c r="L277" s="37"/>
      <c r="M277" s="79"/>
      <c r="N277" s="83"/>
      <c r="O277" s="29">
        <f t="shared" si="39"/>
        <v>0</v>
      </c>
    </row>
    <row r="278" spans="1:15" ht="12.75">
      <c r="A278" s="91">
        <v>9</v>
      </c>
      <c r="B278" s="36"/>
      <c r="C278" s="37"/>
      <c r="D278" s="37"/>
      <c r="E278" s="79"/>
      <c r="F278" s="83"/>
      <c r="G278" s="29">
        <f t="shared" si="38"/>
        <v>0</v>
      </c>
      <c r="I278" s="91">
        <v>9</v>
      </c>
      <c r="J278" s="36"/>
      <c r="K278" s="37"/>
      <c r="L278" s="37"/>
      <c r="M278" s="79"/>
      <c r="N278" s="83"/>
      <c r="O278" s="29">
        <f t="shared" si="39"/>
        <v>0</v>
      </c>
    </row>
    <row r="279" spans="1:15" ht="12.75">
      <c r="A279" s="91">
        <v>10</v>
      </c>
      <c r="B279" s="36"/>
      <c r="C279" s="37"/>
      <c r="D279" s="37"/>
      <c r="E279" s="79"/>
      <c r="F279" s="83"/>
      <c r="G279" s="29">
        <f t="shared" si="38"/>
        <v>0</v>
      </c>
      <c r="I279" s="91">
        <v>10</v>
      </c>
      <c r="J279" s="36"/>
      <c r="K279" s="37"/>
      <c r="L279" s="37"/>
      <c r="M279" s="79"/>
      <c r="N279" s="83"/>
      <c r="O279" s="29">
        <f t="shared" si="39"/>
        <v>0</v>
      </c>
    </row>
    <row r="280" spans="1:15" ht="13.5" thickBot="1">
      <c r="A280" s="92" t="s">
        <v>6</v>
      </c>
      <c r="B280" s="28">
        <f>SUM(B270:B279)</f>
        <v>0</v>
      </c>
      <c r="C280" s="84">
        <f>SUM(C270:C279)</f>
        <v>0</v>
      </c>
      <c r="D280" s="84">
        <f>SUM(D270:D279)</f>
        <v>0</v>
      </c>
      <c r="E280" s="28">
        <f>SUM(E270:E279)</f>
        <v>0</v>
      </c>
      <c r="F280" s="84">
        <f>SUM(F270:F279)</f>
        <v>0</v>
      </c>
      <c r="G280" s="39">
        <f>IF(G279=999.99,9999.9,SUM(G270:G279))</f>
        <v>0</v>
      </c>
      <c r="I280" s="92" t="s">
        <v>6</v>
      </c>
      <c r="J280" s="28">
        <f>SUM(J270:J279)</f>
        <v>0</v>
      </c>
      <c r="K280" s="84">
        <f>SUM(K270:K279)</f>
        <v>0</v>
      </c>
      <c r="L280" s="84">
        <f>SUM(L270:L279)</f>
        <v>0</v>
      </c>
      <c r="M280" s="28">
        <f>SUM(M270:M279)</f>
        <v>0</v>
      </c>
      <c r="N280" s="84">
        <f>SUM(N270:N279)</f>
        <v>0</v>
      </c>
      <c r="O280" s="39">
        <f>IF(O279=999.99,9999.9,SUM(O270:O279))</f>
        <v>0</v>
      </c>
    </row>
    <row r="281" spans="1:15" ht="13.5" thickBot="1">
      <c r="A281" s="38"/>
      <c r="B281" s="85"/>
      <c r="C281" s="10"/>
      <c r="D281" s="10"/>
      <c r="E281" s="10"/>
      <c r="F281" s="10"/>
      <c r="G281" s="40"/>
      <c r="H281" s="41"/>
      <c r="I281" s="38"/>
      <c r="J281" s="85"/>
      <c r="K281" s="10"/>
      <c r="L281" s="10"/>
      <c r="M281" s="10"/>
      <c r="N281" s="10"/>
      <c r="O281" s="40"/>
    </row>
    <row r="282" spans="1:15" ht="15.75">
      <c r="A282" s="22">
        <f>'Shooter Data'!$A43</f>
        <v>41</v>
      </c>
      <c r="B282" s="111">
        <f>IF('Shooter Data'!$B43="","",'Shooter Data'!$B43)</f>
      </c>
      <c r="C282" s="112"/>
      <c r="D282" s="112"/>
      <c r="E282" s="112"/>
      <c r="F282" s="112"/>
      <c r="G282" s="113"/>
      <c r="I282" s="22">
        <f>'Shooter Data'!$A44</f>
        <v>42</v>
      </c>
      <c r="J282" s="111">
        <f>IF('Shooter Data'!$B44="","",'Shooter Data'!$B44)</f>
      </c>
      <c r="K282" s="112"/>
      <c r="L282" s="112"/>
      <c r="M282" s="112"/>
      <c r="N282" s="112"/>
      <c r="O282" s="113"/>
    </row>
    <row r="283" spans="1:15" ht="12.75">
      <c r="A283" s="86" t="s">
        <v>107</v>
      </c>
      <c r="B283" s="87" t="s">
        <v>2</v>
      </c>
      <c r="C283" s="88" t="s">
        <v>3</v>
      </c>
      <c r="D283" s="88" t="s">
        <v>4</v>
      </c>
      <c r="E283" s="88" t="s">
        <v>109</v>
      </c>
      <c r="F283" s="89" t="s">
        <v>108</v>
      </c>
      <c r="G283" s="90" t="s">
        <v>5</v>
      </c>
      <c r="I283" s="86" t="s">
        <v>107</v>
      </c>
      <c r="J283" s="87" t="s">
        <v>2</v>
      </c>
      <c r="K283" s="88" t="s">
        <v>3</v>
      </c>
      <c r="L283" s="88" t="s">
        <v>4</v>
      </c>
      <c r="M283" s="88" t="s">
        <v>109</v>
      </c>
      <c r="N283" s="89" t="s">
        <v>108</v>
      </c>
      <c r="O283" s="90" t="s">
        <v>5</v>
      </c>
    </row>
    <row r="284" spans="1:15" ht="12.75">
      <c r="A284" s="86">
        <v>1</v>
      </c>
      <c r="B284" s="5"/>
      <c r="C284" s="4"/>
      <c r="D284" s="4"/>
      <c r="E284" s="79"/>
      <c r="F284" s="82"/>
      <c r="G284" s="29">
        <f>IF(B284="MDQ",999.99,IF(B284="SDQ",999,B284+(C284*5)+(D284*10)-E284+(F284*30)))</f>
        <v>0</v>
      </c>
      <c r="I284" s="86">
        <v>1</v>
      </c>
      <c r="J284" s="5"/>
      <c r="K284" s="4"/>
      <c r="L284" s="4"/>
      <c r="M284" s="79"/>
      <c r="N284" s="82"/>
      <c r="O284" s="29">
        <f>IF(J284="MDQ",999.99,IF(J284="SDQ",999,J284+(K284*5)+(L284*10)-M284+(N284*30)))</f>
        <v>0</v>
      </c>
    </row>
    <row r="285" spans="1:15" ht="12.75">
      <c r="A285" s="86">
        <v>2</v>
      </c>
      <c r="B285" s="5"/>
      <c r="C285" s="4"/>
      <c r="D285" s="4"/>
      <c r="E285" s="79"/>
      <c r="F285" s="82"/>
      <c r="G285" s="29">
        <f>IF(B285="MDQ",999.99,IF(G284=999.99,999.99,IF(B285="SDQ",999,(B285+(C285*5)+(D285*10)-E285+(F285*30)))))</f>
        <v>0</v>
      </c>
      <c r="I285" s="86">
        <v>2</v>
      </c>
      <c r="J285" s="5"/>
      <c r="K285" s="4"/>
      <c r="L285" s="4"/>
      <c r="M285" s="79"/>
      <c r="N285" s="82"/>
      <c r="O285" s="29">
        <f>IF(J285="MDQ",999.99,IF(O284=999.99,999.99,IF(J285="SDQ",999,(J285+(K285*5)+(L285*10)-M285+(N285*30)))))</f>
        <v>0</v>
      </c>
    </row>
    <row r="286" spans="1:15" ht="12.75">
      <c r="A286" s="86">
        <v>3</v>
      </c>
      <c r="B286" s="5"/>
      <c r="C286" s="4"/>
      <c r="D286" s="4"/>
      <c r="E286" s="79"/>
      <c r="F286" s="82"/>
      <c r="G286" s="29">
        <f aca="true" t="shared" si="40" ref="G286:G293">IF(B286="MDQ",999.99,IF(G285=999.99,999.99,IF(B286="SDQ",999,(B286+(C286*5)+(D286*10)-E286+(F286*30)))))</f>
        <v>0</v>
      </c>
      <c r="I286" s="86">
        <v>3</v>
      </c>
      <c r="J286" s="5"/>
      <c r="K286" s="4"/>
      <c r="L286" s="4"/>
      <c r="M286" s="79"/>
      <c r="N286" s="82"/>
      <c r="O286" s="29">
        <f aca="true" t="shared" si="41" ref="O286:O293">IF(J286="MDQ",999.99,IF(O285=999.99,999.99,IF(J286="SDQ",999,(J286+(K286*5)+(L286*10)-M286+(N286*30)))))</f>
        <v>0</v>
      </c>
    </row>
    <row r="287" spans="1:15" ht="12.75">
      <c r="A287" s="86">
        <v>4</v>
      </c>
      <c r="B287" s="5"/>
      <c r="C287" s="4"/>
      <c r="D287" s="4"/>
      <c r="E287" s="79"/>
      <c r="F287" s="82"/>
      <c r="G287" s="29">
        <f t="shared" si="40"/>
        <v>0</v>
      </c>
      <c r="I287" s="86">
        <v>4</v>
      </c>
      <c r="J287" s="5"/>
      <c r="K287" s="4"/>
      <c r="L287" s="4"/>
      <c r="M287" s="79"/>
      <c r="N287" s="82"/>
      <c r="O287" s="29">
        <f t="shared" si="41"/>
        <v>0</v>
      </c>
    </row>
    <row r="288" spans="1:15" ht="12.75">
      <c r="A288" s="86">
        <v>5</v>
      </c>
      <c r="B288" s="5"/>
      <c r="C288" s="4"/>
      <c r="D288" s="4"/>
      <c r="E288" s="79"/>
      <c r="F288" s="82"/>
      <c r="G288" s="29">
        <f t="shared" si="40"/>
        <v>0</v>
      </c>
      <c r="I288" s="86">
        <v>5</v>
      </c>
      <c r="J288" s="5"/>
      <c r="K288" s="4"/>
      <c r="L288" s="4"/>
      <c r="M288" s="79"/>
      <c r="N288" s="82"/>
      <c r="O288" s="29">
        <f t="shared" si="41"/>
        <v>0</v>
      </c>
    </row>
    <row r="289" spans="1:15" ht="12.75">
      <c r="A289" s="91">
        <v>6</v>
      </c>
      <c r="B289" s="36"/>
      <c r="C289" s="37"/>
      <c r="D289" s="37"/>
      <c r="E289" s="79"/>
      <c r="F289" s="83"/>
      <c r="G289" s="29">
        <f t="shared" si="40"/>
        <v>0</v>
      </c>
      <c r="I289" s="91">
        <v>6</v>
      </c>
      <c r="J289" s="36"/>
      <c r="K289" s="37"/>
      <c r="L289" s="37"/>
      <c r="M289" s="79"/>
      <c r="N289" s="83"/>
      <c r="O289" s="29">
        <f t="shared" si="41"/>
        <v>0</v>
      </c>
    </row>
    <row r="290" spans="1:15" ht="12.75">
      <c r="A290" s="91">
        <v>7</v>
      </c>
      <c r="B290" s="36"/>
      <c r="C290" s="37"/>
      <c r="D290" s="37"/>
      <c r="E290" s="79"/>
      <c r="F290" s="83"/>
      <c r="G290" s="29">
        <f t="shared" si="40"/>
        <v>0</v>
      </c>
      <c r="I290" s="91">
        <v>7</v>
      </c>
      <c r="J290" s="36"/>
      <c r="K290" s="37"/>
      <c r="L290" s="37"/>
      <c r="M290" s="79"/>
      <c r="N290" s="83"/>
      <c r="O290" s="29">
        <f t="shared" si="41"/>
        <v>0</v>
      </c>
    </row>
    <row r="291" spans="1:15" ht="12.75">
      <c r="A291" s="91">
        <v>8</v>
      </c>
      <c r="B291" s="36"/>
      <c r="C291" s="37"/>
      <c r="D291" s="37"/>
      <c r="E291" s="79"/>
      <c r="F291" s="83"/>
      <c r="G291" s="29">
        <f t="shared" si="40"/>
        <v>0</v>
      </c>
      <c r="I291" s="91">
        <v>8</v>
      </c>
      <c r="J291" s="36"/>
      <c r="K291" s="37"/>
      <c r="L291" s="37"/>
      <c r="M291" s="79"/>
      <c r="N291" s="83"/>
      <c r="O291" s="29">
        <f t="shared" si="41"/>
        <v>0</v>
      </c>
    </row>
    <row r="292" spans="1:15" ht="12.75">
      <c r="A292" s="91">
        <v>9</v>
      </c>
      <c r="B292" s="36"/>
      <c r="C292" s="37"/>
      <c r="D292" s="37"/>
      <c r="E292" s="79"/>
      <c r="F292" s="83"/>
      <c r="G292" s="29">
        <f t="shared" si="40"/>
        <v>0</v>
      </c>
      <c r="I292" s="91">
        <v>9</v>
      </c>
      <c r="J292" s="36"/>
      <c r="K292" s="37"/>
      <c r="L292" s="37"/>
      <c r="M292" s="79"/>
      <c r="N292" s="83"/>
      <c r="O292" s="29">
        <f t="shared" si="41"/>
        <v>0</v>
      </c>
    </row>
    <row r="293" spans="1:15" ht="12.75">
      <c r="A293" s="91">
        <v>10</v>
      </c>
      <c r="B293" s="36"/>
      <c r="C293" s="37"/>
      <c r="D293" s="37"/>
      <c r="E293" s="79"/>
      <c r="F293" s="83"/>
      <c r="G293" s="29">
        <f t="shared" si="40"/>
        <v>0</v>
      </c>
      <c r="I293" s="91">
        <v>10</v>
      </c>
      <c r="J293" s="36"/>
      <c r="K293" s="37"/>
      <c r="L293" s="37"/>
      <c r="M293" s="79"/>
      <c r="N293" s="83"/>
      <c r="O293" s="29">
        <f t="shared" si="41"/>
        <v>0</v>
      </c>
    </row>
    <row r="294" spans="1:15" ht="13.5" thickBot="1">
      <c r="A294" s="92" t="s">
        <v>6</v>
      </c>
      <c r="B294" s="28">
        <f>SUM(B284:B293)</f>
        <v>0</v>
      </c>
      <c r="C294" s="84">
        <f>SUM(C284:C293)</f>
        <v>0</v>
      </c>
      <c r="D294" s="84">
        <f>SUM(D284:D293)</f>
        <v>0</v>
      </c>
      <c r="E294" s="28">
        <f>SUM(E284:E293)</f>
        <v>0</v>
      </c>
      <c r="F294" s="84">
        <f>SUM(F284:F293)</f>
        <v>0</v>
      </c>
      <c r="G294" s="39">
        <f>IF(G293=999.99,9999.9,SUM(G284:G293))</f>
        <v>0</v>
      </c>
      <c r="I294" s="92" t="s">
        <v>6</v>
      </c>
      <c r="J294" s="28">
        <f>SUM(J284:J293)</f>
        <v>0</v>
      </c>
      <c r="K294" s="84">
        <f>SUM(K284:K293)</f>
        <v>0</v>
      </c>
      <c r="L294" s="84">
        <f>SUM(L284:L293)</f>
        <v>0</v>
      </c>
      <c r="M294" s="28">
        <f>SUM(M284:M293)</f>
        <v>0</v>
      </c>
      <c r="N294" s="84">
        <f>SUM(N284:N293)</f>
        <v>0</v>
      </c>
      <c r="O294" s="39">
        <f>IF(O293=999.99,9999.9,SUM(O284:O293))</f>
        <v>0</v>
      </c>
    </row>
    <row r="295" spans="1:15" ht="13.5" thickBot="1">
      <c r="A295" s="38"/>
      <c r="B295" s="85"/>
      <c r="C295" s="10"/>
      <c r="D295" s="10"/>
      <c r="E295" s="10"/>
      <c r="F295" s="10"/>
      <c r="G295" s="40"/>
      <c r="H295" s="41"/>
      <c r="I295" s="38"/>
      <c r="J295" s="85"/>
      <c r="K295" s="10"/>
      <c r="L295" s="10"/>
      <c r="M295" s="10"/>
      <c r="N295" s="10"/>
      <c r="O295" s="40"/>
    </row>
    <row r="296" spans="1:15" ht="15.75">
      <c r="A296" s="22">
        <f>'Shooter Data'!$A45</f>
        <v>43</v>
      </c>
      <c r="B296" s="111">
        <f>IF('Shooter Data'!$B45="","",'Shooter Data'!$B45)</f>
      </c>
      <c r="C296" s="112"/>
      <c r="D296" s="112"/>
      <c r="E296" s="112"/>
      <c r="F296" s="112"/>
      <c r="G296" s="113"/>
      <c r="I296" s="22">
        <f>'Shooter Data'!$A46</f>
        <v>44</v>
      </c>
      <c r="J296" s="111">
        <f>IF('Shooter Data'!$B46="","",'Shooter Data'!$B46)</f>
      </c>
      <c r="K296" s="112"/>
      <c r="L296" s="112"/>
      <c r="M296" s="112"/>
      <c r="N296" s="112"/>
      <c r="O296" s="113"/>
    </row>
    <row r="297" spans="1:15" ht="12.75">
      <c r="A297" s="86" t="s">
        <v>107</v>
      </c>
      <c r="B297" s="87" t="s">
        <v>2</v>
      </c>
      <c r="C297" s="88" t="s">
        <v>3</v>
      </c>
      <c r="D297" s="88" t="s">
        <v>4</v>
      </c>
      <c r="E297" s="88" t="s">
        <v>109</v>
      </c>
      <c r="F297" s="89" t="s">
        <v>108</v>
      </c>
      <c r="G297" s="90" t="s">
        <v>5</v>
      </c>
      <c r="I297" s="86" t="s">
        <v>107</v>
      </c>
      <c r="J297" s="87" t="s">
        <v>2</v>
      </c>
      <c r="K297" s="88" t="s">
        <v>3</v>
      </c>
      <c r="L297" s="88" t="s">
        <v>4</v>
      </c>
      <c r="M297" s="88" t="s">
        <v>109</v>
      </c>
      <c r="N297" s="89" t="s">
        <v>108</v>
      </c>
      <c r="O297" s="90" t="s">
        <v>5</v>
      </c>
    </row>
    <row r="298" spans="1:15" ht="12.75">
      <c r="A298" s="86">
        <v>1</v>
      </c>
      <c r="B298" s="5"/>
      <c r="C298" s="4"/>
      <c r="D298" s="4"/>
      <c r="E298" s="79"/>
      <c r="F298" s="82"/>
      <c r="G298" s="29">
        <f>IF(B298="MDQ",999.99,IF(B298="SDQ",999,B298+(C298*5)+(D298*10)-E298+(F298*30)))</f>
        <v>0</v>
      </c>
      <c r="I298" s="86">
        <v>1</v>
      </c>
      <c r="J298" s="5"/>
      <c r="K298" s="4"/>
      <c r="L298" s="4"/>
      <c r="M298" s="79"/>
      <c r="N298" s="82"/>
      <c r="O298" s="29">
        <f>IF(J298="MDQ",999.99,IF(J298="SDQ",999,J298+(K298*5)+(L298*10)-M298+(N298*30)))</f>
        <v>0</v>
      </c>
    </row>
    <row r="299" spans="1:15" ht="12.75">
      <c r="A299" s="86">
        <v>2</v>
      </c>
      <c r="B299" s="5"/>
      <c r="C299" s="4"/>
      <c r="D299" s="4"/>
      <c r="E299" s="79"/>
      <c r="F299" s="82"/>
      <c r="G299" s="29">
        <f>IF(B299="MDQ",999.99,IF(G298=999.99,999.99,IF(B299="SDQ",999,(B299+(C299*5)+(D299*10)-E299+(F299*30)))))</f>
        <v>0</v>
      </c>
      <c r="I299" s="86">
        <v>2</v>
      </c>
      <c r="J299" s="5"/>
      <c r="K299" s="4"/>
      <c r="L299" s="4"/>
      <c r="M299" s="79"/>
      <c r="N299" s="82"/>
      <c r="O299" s="29">
        <f>IF(J299="MDQ",999.99,IF(O298=999.99,999.99,IF(J299="SDQ",999,(J299+(K299*5)+(L299*10)-M299+(N299*30)))))</f>
        <v>0</v>
      </c>
    </row>
    <row r="300" spans="1:15" ht="12.75">
      <c r="A300" s="86">
        <v>3</v>
      </c>
      <c r="B300" s="5"/>
      <c r="C300" s="4"/>
      <c r="D300" s="4"/>
      <c r="E300" s="79"/>
      <c r="F300" s="82"/>
      <c r="G300" s="29">
        <f aca="true" t="shared" si="42" ref="G300:G307">IF(B300="MDQ",999.99,IF(G299=999.99,999.99,IF(B300="SDQ",999,(B300+(C300*5)+(D300*10)-E300+(F300*30)))))</f>
        <v>0</v>
      </c>
      <c r="I300" s="86">
        <v>3</v>
      </c>
      <c r="J300" s="5"/>
      <c r="K300" s="4"/>
      <c r="L300" s="4"/>
      <c r="M300" s="79"/>
      <c r="N300" s="82"/>
      <c r="O300" s="29">
        <f aca="true" t="shared" si="43" ref="O300:O307">IF(J300="MDQ",999.99,IF(O299=999.99,999.99,IF(J300="SDQ",999,(J300+(K300*5)+(L300*10)-M300+(N300*30)))))</f>
        <v>0</v>
      </c>
    </row>
    <row r="301" spans="1:15" ht="12.75">
      <c r="A301" s="86">
        <v>4</v>
      </c>
      <c r="B301" s="5"/>
      <c r="C301" s="4"/>
      <c r="D301" s="4"/>
      <c r="E301" s="79"/>
      <c r="F301" s="82"/>
      <c r="G301" s="29">
        <f t="shared" si="42"/>
        <v>0</v>
      </c>
      <c r="I301" s="86">
        <v>4</v>
      </c>
      <c r="J301" s="5"/>
      <c r="K301" s="4"/>
      <c r="L301" s="4"/>
      <c r="M301" s="79"/>
      <c r="N301" s="82"/>
      <c r="O301" s="29">
        <f t="shared" si="43"/>
        <v>0</v>
      </c>
    </row>
    <row r="302" spans="1:15" ht="12.75">
      <c r="A302" s="86">
        <v>5</v>
      </c>
      <c r="B302" s="5"/>
      <c r="C302" s="4"/>
      <c r="D302" s="4"/>
      <c r="E302" s="79"/>
      <c r="F302" s="82"/>
      <c r="G302" s="29">
        <f t="shared" si="42"/>
        <v>0</v>
      </c>
      <c r="I302" s="86">
        <v>5</v>
      </c>
      <c r="J302" s="5"/>
      <c r="K302" s="4"/>
      <c r="L302" s="4"/>
      <c r="M302" s="79"/>
      <c r="N302" s="82"/>
      <c r="O302" s="29">
        <f t="shared" si="43"/>
        <v>0</v>
      </c>
    </row>
    <row r="303" spans="1:15" ht="12.75">
      <c r="A303" s="91">
        <v>6</v>
      </c>
      <c r="B303" s="36"/>
      <c r="C303" s="37"/>
      <c r="D303" s="37"/>
      <c r="E303" s="79"/>
      <c r="F303" s="83"/>
      <c r="G303" s="29">
        <f t="shared" si="42"/>
        <v>0</v>
      </c>
      <c r="I303" s="91">
        <v>6</v>
      </c>
      <c r="J303" s="36"/>
      <c r="K303" s="37"/>
      <c r="L303" s="37"/>
      <c r="M303" s="79"/>
      <c r="N303" s="83"/>
      <c r="O303" s="29">
        <f t="shared" si="43"/>
        <v>0</v>
      </c>
    </row>
    <row r="304" spans="1:15" ht="12.75">
      <c r="A304" s="91">
        <v>7</v>
      </c>
      <c r="B304" s="36"/>
      <c r="C304" s="37"/>
      <c r="D304" s="37"/>
      <c r="E304" s="79"/>
      <c r="F304" s="83"/>
      <c r="G304" s="29">
        <f t="shared" si="42"/>
        <v>0</v>
      </c>
      <c r="I304" s="91">
        <v>7</v>
      </c>
      <c r="J304" s="36"/>
      <c r="K304" s="37"/>
      <c r="L304" s="37"/>
      <c r="M304" s="79"/>
      <c r="N304" s="83"/>
      <c r="O304" s="29">
        <f t="shared" si="43"/>
        <v>0</v>
      </c>
    </row>
    <row r="305" spans="1:15" ht="12.75">
      <c r="A305" s="91">
        <v>8</v>
      </c>
      <c r="B305" s="36"/>
      <c r="C305" s="37"/>
      <c r="D305" s="37"/>
      <c r="E305" s="79"/>
      <c r="F305" s="83"/>
      <c r="G305" s="29">
        <f t="shared" si="42"/>
        <v>0</v>
      </c>
      <c r="I305" s="91">
        <v>8</v>
      </c>
      <c r="J305" s="36"/>
      <c r="K305" s="37"/>
      <c r="L305" s="37"/>
      <c r="M305" s="79"/>
      <c r="N305" s="83"/>
      <c r="O305" s="29">
        <f t="shared" si="43"/>
        <v>0</v>
      </c>
    </row>
    <row r="306" spans="1:15" ht="12.75">
      <c r="A306" s="91">
        <v>9</v>
      </c>
      <c r="B306" s="36"/>
      <c r="C306" s="37"/>
      <c r="D306" s="37"/>
      <c r="E306" s="79"/>
      <c r="F306" s="83"/>
      <c r="G306" s="29">
        <f t="shared" si="42"/>
        <v>0</v>
      </c>
      <c r="I306" s="91">
        <v>9</v>
      </c>
      <c r="J306" s="36"/>
      <c r="K306" s="37"/>
      <c r="L306" s="37"/>
      <c r="M306" s="79"/>
      <c r="N306" s="83"/>
      <c r="O306" s="29">
        <f t="shared" si="43"/>
        <v>0</v>
      </c>
    </row>
    <row r="307" spans="1:15" ht="12.75">
      <c r="A307" s="91">
        <v>10</v>
      </c>
      <c r="B307" s="36"/>
      <c r="C307" s="37"/>
      <c r="D307" s="37"/>
      <c r="E307" s="79"/>
      <c r="F307" s="83"/>
      <c r="G307" s="29">
        <f t="shared" si="42"/>
        <v>0</v>
      </c>
      <c r="I307" s="91">
        <v>10</v>
      </c>
      <c r="J307" s="36"/>
      <c r="K307" s="37"/>
      <c r="L307" s="37"/>
      <c r="M307" s="79"/>
      <c r="N307" s="83"/>
      <c r="O307" s="29">
        <f t="shared" si="43"/>
        <v>0</v>
      </c>
    </row>
    <row r="308" spans="1:15" ht="13.5" thickBot="1">
      <c r="A308" s="92" t="s">
        <v>6</v>
      </c>
      <c r="B308" s="28">
        <f>SUM(B298:B307)</f>
        <v>0</v>
      </c>
      <c r="C308" s="84">
        <f>SUM(C298:C307)</f>
        <v>0</v>
      </c>
      <c r="D308" s="84">
        <f>SUM(D298:D307)</f>
        <v>0</v>
      </c>
      <c r="E308" s="28">
        <f>SUM(E298:E307)</f>
        <v>0</v>
      </c>
      <c r="F308" s="84">
        <f>SUM(F298:F307)</f>
        <v>0</v>
      </c>
      <c r="G308" s="39">
        <f>IF(G307=999.99,9999.9,SUM(G298:G307))</f>
        <v>0</v>
      </c>
      <c r="I308" s="92" t="s">
        <v>6</v>
      </c>
      <c r="J308" s="28">
        <f>SUM(J298:J307)</f>
        <v>0</v>
      </c>
      <c r="K308" s="84">
        <f>SUM(K298:K307)</f>
        <v>0</v>
      </c>
      <c r="L308" s="84">
        <f>SUM(L298:L307)</f>
        <v>0</v>
      </c>
      <c r="M308" s="28">
        <f>SUM(M298:M307)</f>
        <v>0</v>
      </c>
      <c r="N308" s="84">
        <f>SUM(N298:N307)</f>
        <v>0</v>
      </c>
      <c r="O308" s="39">
        <f>IF(O307=999.99,9999.9,SUM(O298:O307))</f>
        <v>0</v>
      </c>
    </row>
    <row r="309" spans="1:15" ht="13.5" thickBot="1">
      <c r="A309" s="38"/>
      <c r="B309" s="85"/>
      <c r="C309" s="10"/>
      <c r="D309" s="10"/>
      <c r="E309" s="10"/>
      <c r="F309" s="10"/>
      <c r="G309" s="40"/>
      <c r="H309" s="41"/>
      <c r="I309" s="38"/>
      <c r="J309" s="85"/>
      <c r="K309" s="10"/>
      <c r="L309" s="10"/>
      <c r="M309" s="10"/>
      <c r="N309" s="10"/>
      <c r="O309" s="40"/>
    </row>
    <row r="310" spans="1:15" ht="15.75">
      <c r="A310" s="22">
        <f>'Shooter Data'!$A47</f>
        <v>45</v>
      </c>
      <c r="B310" s="111">
        <f>IF('Shooter Data'!$B47="","",'Shooter Data'!$B47)</f>
      </c>
      <c r="C310" s="112"/>
      <c r="D310" s="112"/>
      <c r="E310" s="112"/>
      <c r="F310" s="112"/>
      <c r="G310" s="113"/>
      <c r="I310" s="22">
        <f>'Shooter Data'!$A48</f>
        <v>46</v>
      </c>
      <c r="J310" s="111">
        <f>IF('Shooter Data'!$B48="","",'Shooter Data'!$B48)</f>
      </c>
      <c r="K310" s="112"/>
      <c r="L310" s="112"/>
      <c r="M310" s="112"/>
      <c r="N310" s="112"/>
      <c r="O310" s="113"/>
    </row>
    <row r="311" spans="1:15" ht="12.75">
      <c r="A311" s="86" t="s">
        <v>107</v>
      </c>
      <c r="B311" s="87" t="s">
        <v>2</v>
      </c>
      <c r="C311" s="88" t="s">
        <v>3</v>
      </c>
      <c r="D311" s="88" t="s">
        <v>4</v>
      </c>
      <c r="E311" s="88" t="s">
        <v>109</v>
      </c>
      <c r="F311" s="89" t="s">
        <v>108</v>
      </c>
      <c r="G311" s="90" t="s">
        <v>5</v>
      </c>
      <c r="I311" s="86" t="s">
        <v>107</v>
      </c>
      <c r="J311" s="87" t="s">
        <v>2</v>
      </c>
      <c r="K311" s="88" t="s">
        <v>3</v>
      </c>
      <c r="L311" s="88" t="s">
        <v>4</v>
      </c>
      <c r="M311" s="88" t="s">
        <v>109</v>
      </c>
      <c r="N311" s="89" t="s">
        <v>108</v>
      </c>
      <c r="O311" s="90" t="s">
        <v>5</v>
      </c>
    </row>
    <row r="312" spans="1:15" ht="12.75">
      <c r="A312" s="86">
        <v>1</v>
      </c>
      <c r="B312" s="5"/>
      <c r="C312" s="4"/>
      <c r="D312" s="4"/>
      <c r="E312" s="79"/>
      <c r="F312" s="82"/>
      <c r="G312" s="29">
        <f>IF(B312="MDQ",999.99,IF(B312="SDQ",999,B312+(C312*5)+(D312*10)-E312+(F312*30)))</f>
        <v>0</v>
      </c>
      <c r="I312" s="86">
        <v>1</v>
      </c>
      <c r="J312" s="5"/>
      <c r="K312" s="4"/>
      <c r="L312" s="4"/>
      <c r="M312" s="79"/>
      <c r="N312" s="82"/>
      <c r="O312" s="29">
        <f>IF(J312="MDQ",999.99,IF(J312="SDQ",999,J312+(K312*5)+(L312*10)-M312+(N312*30)))</f>
        <v>0</v>
      </c>
    </row>
    <row r="313" spans="1:15" ht="12.75">
      <c r="A313" s="86">
        <v>2</v>
      </c>
      <c r="B313" s="5"/>
      <c r="C313" s="4"/>
      <c r="D313" s="4"/>
      <c r="E313" s="79"/>
      <c r="F313" s="82"/>
      <c r="G313" s="29">
        <f>IF(B313="MDQ",999.99,IF(G312=999.99,999.99,IF(B313="SDQ",999,(B313+(C313*5)+(D313*10)-E313+(F313*30)))))</f>
        <v>0</v>
      </c>
      <c r="I313" s="86">
        <v>2</v>
      </c>
      <c r="J313" s="5"/>
      <c r="K313" s="4"/>
      <c r="L313" s="4"/>
      <c r="M313" s="79"/>
      <c r="N313" s="82"/>
      <c r="O313" s="29">
        <f>IF(J313="MDQ",999.99,IF(O312=999.99,999.99,IF(J313="SDQ",999,(J313+(K313*5)+(L313*10)-M313+(N313*30)))))</f>
        <v>0</v>
      </c>
    </row>
    <row r="314" spans="1:15" ht="12.75">
      <c r="A314" s="86">
        <v>3</v>
      </c>
      <c r="B314" s="5"/>
      <c r="C314" s="4"/>
      <c r="D314" s="4"/>
      <c r="E314" s="79"/>
      <c r="F314" s="82"/>
      <c r="G314" s="29">
        <f aca="true" t="shared" si="44" ref="G314:G321">IF(B314="MDQ",999.99,IF(G313=999.99,999.99,IF(B314="SDQ",999,(B314+(C314*5)+(D314*10)-E314+(F314*30)))))</f>
        <v>0</v>
      </c>
      <c r="I314" s="86">
        <v>3</v>
      </c>
      <c r="J314" s="5"/>
      <c r="K314" s="4"/>
      <c r="L314" s="4"/>
      <c r="M314" s="79"/>
      <c r="N314" s="82"/>
      <c r="O314" s="29">
        <f aca="true" t="shared" si="45" ref="O314:O321">IF(J314="MDQ",999.99,IF(O313=999.99,999.99,IF(J314="SDQ",999,(J314+(K314*5)+(L314*10)-M314+(N314*30)))))</f>
        <v>0</v>
      </c>
    </row>
    <row r="315" spans="1:15" ht="12.75">
      <c r="A315" s="86">
        <v>4</v>
      </c>
      <c r="B315" s="5"/>
      <c r="C315" s="4"/>
      <c r="D315" s="4"/>
      <c r="E315" s="79"/>
      <c r="F315" s="82"/>
      <c r="G315" s="29">
        <f t="shared" si="44"/>
        <v>0</v>
      </c>
      <c r="I315" s="86">
        <v>4</v>
      </c>
      <c r="J315" s="5"/>
      <c r="K315" s="4"/>
      <c r="L315" s="4"/>
      <c r="M315" s="79"/>
      <c r="N315" s="82"/>
      <c r="O315" s="29">
        <f t="shared" si="45"/>
        <v>0</v>
      </c>
    </row>
    <row r="316" spans="1:15" ht="12.75">
      <c r="A316" s="86">
        <v>5</v>
      </c>
      <c r="B316" s="5"/>
      <c r="C316" s="4"/>
      <c r="D316" s="4"/>
      <c r="E316" s="79"/>
      <c r="F316" s="82"/>
      <c r="G316" s="29">
        <f t="shared" si="44"/>
        <v>0</v>
      </c>
      <c r="I316" s="86">
        <v>5</v>
      </c>
      <c r="J316" s="5"/>
      <c r="K316" s="4"/>
      <c r="L316" s="4"/>
      <c r="M316" s="79"/>
      <c r="N316" s="82"/>
      <c r="O316" s="29">
        <f t="shared" si="45"/>
        <v>0</v>
      </c>
    </row>
    <row r="317" spans="1:15" ht="12.75">
      <c r="A317" s="91">
        <v>6</v>
      </c>
      <c r="B317" s="36"/>
      <c r="C317" s="37"/>
      <c r="D317" s="37"/>
      <c r="E317" s="79"/>
      <c r="F317" s="83"/>
      <c r="G317" s="29">
        <f t="shared" si="44"/>
        <v>0</v>
      </c>
      <c r="I317" s="91">
        <v>6</v>
      </c>
      <c r="J317" s="36"/>
      <c r="K317" s="37"/>
      <c r="L317" s="37"/>
      <c r="M317" s="79"/>
      <c r="N317" s="83"/>
      <c r="O317" s="29">
        <f t="shared" si="45"/>
        <v>0</v>
      </c>
    </row>
    <row r="318" spans="1:15" ht="12.75">
      <c r="A318" s="91">
        <v>7</v>
      </c>
      <c r="B318" s="36"/>
      <c r="C318" s="37"/>
      <c r="D318" s="37"/>
      <c r="E318" s="79"/>
      <c r="F318" s="83"/>
      <c r="G318" s="29">
        <f t="shared" si="44"/>
        <v>0</v>
      </c>
      <c r="I318" s="91">
        <v>7</v>
      </c>
      <c r="J318" s="36"/>
      <c r="K318" s="37"/>
      <c r="L318" s="37"/>
      <c r="M318" s="79"/>
      <c r="N318" s="83"/>
      <c r="O318" s="29">
        <f t="shared" si="45"/>
        <v>0</v>
      </c>
    </row>
    <row r="319" spans="1:15" ht="12.75">
      <c r="A319" s="91">
        <v>8</v>
      </c>
      <c r="B319" s="36"/>
      <c r="C319" s="37"/>
      <c r="D319" s="37"/>
      <c r="E319" s="79"/>
      <c r="F319" s="83"/>
      <c r="G319" s="29">
        <f t="shared" si="44"/>
        <v>0</v>
      </c>
      <c r="I319" s="91">
        <v>8</v>
      </c>
      <c r="J319" s="36"/>
      <c r="K319" s="37"/>
      <c r="L319" s="37"/>
      <c r="M319" s="79"/>
      <c r="N319" s="83"/>
      <c r="O319" s="29">
        <f t="shared" si="45"/>
        <v>0</v>
      </c>
    </row>
    <row r="320" spans="1:15" ht="12.75">
      <c r="A320" s="91">
        <v>9</v>
      </c>
      <c r="B320" s="36"/>
      <c r="C320" s="37"/>
      <c r="D320" s="37"/>
      <c r="E320" s="79"/>
      <c r="F320" s="83"/>
      <c r="G320" s="29">
        <f t="shared" si="44"/>
        <v>0</v>
      </c>
      <c r="I320" s="91">
        <v>9</v>
      </c>
      <c r="J320" s="36"/>
      <c r="K320" s="37"/>
      <c r="L320" s="37"/>
      <c r="M320" s="79"/>
      <c r="N320" s="83"/>
      <c r="O320" s="29">
        <f t="shared" si="45"/>
        <v>0</v>
      </c>
    </row>
    <row r="321" spans="1:15" ht="12.75">
      <c r="A321" s="91">
        <v>10</v>
      </c>
      <c r="B321" s="36"/>
      <c r="C321" s="37"/>
      <c r="D321" s="37"/>
      <c r="E321" s="79"/>
      <c r="F321" s="83"/>
      <c r="G321" s="29">
        <f t="shared" si="44"/>
        <v>0</v>
      </c>
      <c r="I321" s="91">
        <v>10</v>
      </c>
      <c r="J321" s="36"/>
      <c r="K321" s="37"/>
      <c r="L321" s="37"/>
      <c r="M321" s="79"/>
      <c r="N321" s="83"/>
      <c r="O321" s="29">
        <f t="shared" si="45"/>
        <v>0</v>
      </c>
    </row>
    <row r="322" spans="1:15" ht="13.5" thickBot="1">
      <c r="A322" s="92" t="s">
        <v>6</v>
      </c>
      <c r="B322" s="28">
        <f>SUM(B312:B321)</f>
        <v>0</v>
      </c>
      <c r="C322" s="84">
        <f>SUM(C312:C321)</f>
        <v>0</v>
      </c>
      <c r="D322" s="84">
        <f>SUM(D312:D321)</f>
        <v>0</v>
      </c>
      <c r="E322" s="28">
        <f>SUM(E312:E321)</f>
        <v>0</v>
      </c>
      <c r="F322" s="84">
        <f>SUM(F312:F321)</f>
        <v>0</v>
      </c>
      <c r="G322" s="39">
        <f>IF(G321=999.99,9999.9,SUM(G312:G321))</f>
        <v>0</v>
      </c>
      <c r="I322" s="92" t="s">
        <v>6</v>
      </c>
      <c r="J322" s="28">
        <f>SUM(J312:J321)</f>
        <v>0</v>
      </c>
      <c r="K322" s="84">
        <f>SUM(K312:K321)</f>
        <v>0</v>
      </c>
      <c r="L322" s="84">
        <f>SUM(L312:L321)</f>
        <v>0</v>
      </c>
      <c r="M322" s="28">
        <f>SUM(M312:M321)</f>
        <v>0</v>
      </c>
      <c r="N322" s="84">
        <f>SUM(N312:N321)</f>
        <v>0</v>
      </c>
      <c r="O322" s="39">
        <f>IF(O321=999.99,9999.9,SUM(O312:O321))</f>
        <v>0</v>
      </c>
    </row>
    <row r="323" spans="1:15" ht="13.5" thickBot="1">
      <c r="A323" s="38"/>
      <c r="B323" s="85"/>
      <c r="C323" s="10"/>
      <c r="D323" s="10"/>
      <c r="E323" s="10"/>
      <c r="F323" s="10"/>
      <c r="G323" s="40"/>
      <c r="H323" s="41"/>
      <c r="I323" s="38"/>
      <c r="J323" s="85"/>
      <c r="K323" s="10"/>
      <c r="L323" s="10"/>
      <c r="M323" s="10"/>
      <c r="N323" s="10"/>
      <c r="O323" s="40"/>
    </row>
    <row r="324" spans="1:15" ht="15.75">
      <c r="A324" s="22">
        <f>'Shooter Data'!$A49</f>
        <v>47</v>
      </c>
      <c r="B324" s="111">
        <f>IF('Shooter Data'!$B49="","",'Shooter Data'!$B49)</f>
      </c>
      <c r="C324" s="112"/>
      <c r="D324" s="112"/>
      <c r="E324" s="112"/>
      <c r="F324" s="112"/>
      <c r="G324" s="113"/>
      <c r="I324" s="22">
        <f>'Shooter Data'!$A50</f>
        <v>48</v>
      </c>
      <c r="J324" s="111">
        <f>IF('Shooter Data'!$B50="","",'Shooter Data'!$B50)</f>
      </c>
      <c r="K324" s="112"/>
      <c r="L324" s="112"/>
      <c r="M324" s="112"/>
      <c r="N324" s="112"/>
      <c r="O324" s="113"/>
    </row>
    <row r="325" spans="1:15" ht="12.75">
      <c r="A325" s="86" t="s">
        <v>107</v>
      </c>
      <c r="B325" s="87" t="s">
        <v>2</v>
      </c>
      <c r="C325" s="88" t="s">
        <v>3</v>
      </c>
      <c r="D325" s="88" t="s">
        <v>4</v>
      </c>
      <c r="E325" s="88" t="s">
        <v>109</v>
      </c>
      <c r="F325" s="89" t="s">
        <v>108</v>
      </c>
      <c r="G325" s="90" t="s">
        <v>5</v>
      </c>
      <c r="I325" s="86" t="s">
        <v>107</v>
      </c>
      <c r="J325" s="87" t="s">
        <v>2</v>
      </c>
      <c r="K325" s="88" t="s">
        <v>3</v>
      </c>
      <c r="L325" s="88" t="s">
        <v>4</v>
      </c>
      <c r="M325" s="88" t="s">
        <v>109</v>
      </c>
      <c r="N325" s="89" t="s">
        <v>108</v>
      </c>
      <c r="O325" s="90" t="s">
        <v>5</v>
      </c>
    </row>
    <row r="326" spans="1:15" ht="12.75">
      <c r="A326" s="86">
        <v>1</v>
      </c>
      <c r="B326" s="5"/>
      <c r="C326" s="4"/>
      <c r="D326" s="4"/>
      <c r="E326" s="79"/>
      <c r="F326" s="82"/>
      <c r="G326" s="29">
        <f>IF(B326="MDQ",999.99,IF(B326="SDQ",999,B326+(C326*5)+(D326*10)-E326+(F326*30)))</f>
        <v>0</v>
      </c>
      <c r="I326" s="86">
        <v>1</v>
      </c>
      <c r="J326" s="5"/>
      <c r="K326" s="4"/>
      <c r="L326" s="4"/>
      <c r="M326" s="79"/>
      <c r="N326" s="82"/>
      <c r="O326" s="29">
        <f>IF(J326="MDQ",999.99,IF(J326="SDQ",999,J326+(K326*5)+(L326*10)-M326+(N326*30)))</f>
        <v>0</v>
      </c>
    </row>
    <row r="327" spans="1:15" ht="12.75">
      <c r="A327" s="86">
        <v>2</v>
      </c>
      <c r="B327" s="5"/>
      <c r="C327" s="4"/>
      <c r="D327" s="4"/>
      <c r="E327" s="79"/>
      <c r="F327" s="82"/>
      <c r="G327" s="29">
        <f>IF(B327="MDQ",999.99,IF(G326=999.99,999.99,IF(B327="SDQ",999,(B327+(C327*5)+(D327*10)-E327+(F327*30)))))</f>
        <v>0</v>
      </c>
      <c r="I327" s="86">
        <v>2</v>
      </c>
      <c r="J327" s="5"/>
      <c r="K327" s="4"/>
      <c r="L327" s="4"/>
      <c r="M327" s="79"/>
      <c r="N327" s="82"/>
      <c r="O327" s="29">
        <f>IF(J327="MDQ",999.99,IF(O326=999.99,999.99,IF(J327="SDQ",999,(J327+(K327*5)+(L327*10)-M327+(N327*30)))))</f>
        <v>0</v>
      </c>
    </row>
    <row r="328" spans="1:15" ht="12.75">
      <c r="A328" s="86">
        <v>3</v>
      </c>
      <c r="B328" s="5"/>
      <c r="C328" s="4"/>
      <c r="D328" s="4"/>
      <c r="E328" s="79"/>
      <c r="F328" s="82"/>
      <c r="G328" s="29">
        <f aca="true" t="shared" si="46" ref="G328:G335">IF(B328="MDQ",999.99,IF(G327=999.99,999.99,IF(B328="SDQ",999,(B328+(C328*5)+(D328*10)-E328+(F328*30)))))</f>
        <v>0</v>
      </c>
      <c r="I328" s="86">
        <v>3</v>
      </c>
      <c r="J328" s="5"/>
      <c r="K328" s="4"/>
      <c r="L328" s="4"/>
      <c r="M328" s="79"/>
      <c r="N328" s="82"/>
      <c r="O328" s="29">
        <f aca="true" t="shared" si="47" ref="O328:O335">IF(J328="MDQ",999.99,IF(O327=999.99,999.99,IF(J328="SDQ",999,(J328+(K328*5)+(L328*10)-M328+(N328*30)))))</f>
        <v>0</v>
      </c>
    </row>
    <row r="329" spans="1:15" ht="12.75">
      <c r="A329" s="86">
        <v>4</v>
      </c>
      <c r="B329" s="5"/>
      <c r="C329" s="4"/>
      <c r="D329" s="4"/>
      <c r="E329" s="79"/>
      <c r="F329" s="82"/>
      <c r="G329" s="29">
        <f t="shared" si="46"/>
        <v>0</v>
      </c>
      <c r="I329" s="86">
        <v>4</v>
      </c>
      <c r="J329" s="5"/>
      <c r="K329" s="4"/>
      <c r="L329" s="4"/>
      <c r="M329" s="79"/>
      <c r="N329" s="82"/>
      <c r="O329" s="29">
        <f t="shared" si="47"/>
        <v>0</v>
      </c>
    </row>
    <row r="330" spans="1:15" ht="12.75">
      <c r="A330" s="86">
        <v>5</v>
      </c>
      <c r="B330" s="5"/>
      <c r="C330" s="4"/>
      <c r="D330" s="4"/>
      <c r="E330" s="79"/>
      <c r="F330" s="82"/>
      <c r="G330" s="29">
        <f t="shared" si="46"/>
        <v>0</v>
      </c>
      <c r="I330" s="86">
        <v>5</v>
      </c>
      <c r="J330" s="5"/>
      <c r="K330" s="4"/>
      <c r="L330" s="4"/>
      <c r="M330" s="79"/>
      <c r="N330" s="82"/>
      <c r="O330" s="29">
        <f t="shared" si="47"/>
        <v>0</v>
      </c>
    </row>
    <row r="331" spans="1:15" ht="12.75">
      <c r="A331" s="91">
        <v>6</v>
      </c>
      <c r="B331" s="36"/>
      <c r="C331" s="37"/>
      <c r="D331" s="37"/>
      <c r="E331" s="79"/>
      <c r="F331" s="83"/>
      <c r="G331" s="29">
        <f t="shared" si="46"/>
        <v>0</v>
      </c>
      <c r="I331" s="91">
        <v>6</v>
      </c>
      <c r="J331" s="36"/>
      <c r="K331" s="37"/>
      <c r="L331" s="37"/>
      <c r="M331" s="79"/>
      <c r="N331" s="83"/>
      <c r="O331" s="29">
        <f t="shared" si="47"/>
        <v>0</v>
      </c>
    </row>
    <row r="332" spans="1:15" ht="12.75">
      <c r="A332" s="91">
        <v>7</v>
      </c>
      <c r="B332" s="36"/>
      <c r="C332" s="37"/>
      <c r="D332" s="37"/>
      <c r="E332" s="79"/>
      <c r="F332" s="83"/>
      <c r="G332" s="29">
        <f t="shared" si="46"/>
        <v>0</v>
      </c>
      <c r="I332" s="91">
        <v>7</v>
      </c>
      <c r="J332" s="36"/>
      <c r="K332" s="37"/>
      <c r="L332" s="37"/>
      <c r="M332" s="79"/>
      <c r="N332" s="83"/>
      <c r="O332" s="29">
        <f t="shared" si="47"/>
        <v>0</v>
      </c>
    </row>
    <row r="333" spans="1:15" ht="12.75">
      <c r="A333" s="91">
        <v>8</v>
      </c>
      <c r="B333" s="36"/>
      <c r="C333" s="37"/>
      <c r="D333" s="37"/>
      <c r="E333" s="79"/>
      <c r="F333" s="83"/>
      <c r="G333" s="29">
        <f t="shared" si="46"/>
        <v>0</v>
      </c>
      <c r="I333" s="91">
        <v>8</v>
      </c>
      <c r="J333" s="36"/>
      <c r="K333" s="37"/>
      <c r="L333" s="37"/>
      <c r="M333" s="79"/>
      <c r="N333" s="83"/>
      <c r="O333" s="29">
        <f t="shared" si="47"/>
        <v>0</v>
      </c>
    </row>
    <row r="334" spans="1:15" ht="12.75">
      <c r="A334" s="91">
        <v>9</v>
      </c>
      <c r="B334" s="36"/>
      <c r="C334" s="37"/>
      <c r="D334" s="37"/>
      <c r="E334" s="79"/>
      <c r="F334" s="83"/>
      <c r="G334" s="29">
        <f t="shared" si="46"/>
        <v>0</v>
      </c>
      <c r="I334" s="91">
        <v>9</v>
      </c>
      <c r="J334" s="36"/>
      <c r="K334" s="37"/>
      <c r="L334" s="37"/>
      <c r="M334" s="79"/>
      <c r="N334" s="83"/>
      <c r="O334" s="29">
        <f t="shared" si="47"/>
        <v>0</v>
      </c>
    </row>
    <row r="335" spans="1:15" ht="12.75">
      <c r="A335" s="91">
        <v>10</v>
      </c>
      <c r="B335" s="36"/>
      <c r="C335" s="37"/>
      <c r="D335" s="37"/>
      <c r="E335" s="79"/>
      <c r="F335" s="83"/>
      <c r="G335" s="29">
        <f t="shared" si="46"/>
        <v>0</v>
      </c>
      <c r="I335" s="91">
        <v>10</v>
      </c>
      <c r="J335" s="36"/>
      <c r="K335" s="37"/>
      <c r="L335" s="37"/>
      <c r="M335" s="79"/>
      <c r="N335" s="83"/>
      <c r="O335" s="29">
        <f t="shared" si="47"/>
        <v>0</v>
      </c>
    </row>
    <row r="336" spans="1:15" ht="13.5" thickBot="1">
      <c r="A336" s="92" t="s">
        <v>6</v>
      </c>
      <c r="B336" s="28">
        <f>SUM(B326:B335)</f>
        <v>0</v>
      </c>
      <c r="C336" s="84">
        <f>SUM(C326:C335)</f>
        <v>0</v>
      </c>
      <c r="D336" s="84">
        <f>SUM(D326:D335)</f>
        <v>0</v>
      </c>
      <c r="E336" s="28">
        <f>SUM(E326:E335)</f>
        <v>0</v>
      </c>
      <c r="F336" s="84">
        <f>SUM(F326:F335)</f>
        <v>0</v>
      </c>
      <c r="G336" s="39">
        <f>IF(G335=999.99,9999.9,SUM(G326:G335))</f>
        <v>0</v>
      </c>
      <c r="I336" s="92" t="s">
        <v>6</v>
      </c>
      <c r="J336" s="28">
        <f>SUM(J326:J335)</f>
        <v>0</v>
      </c>
      <c r="K336" s="84">
        <f>SUM(K326:K335)</f>
        <v>0</v>
      </c>
      <c r="L336" s="84">
        <f>SUM(L326:L335)</f>
        <v>0</v>
      </c>
      <c r="M336" s="28">
        <f>SUM(M326:M335)</f>
        <v>0</v>
      </c>
      <c r="N336" s="84">
        <f>SUM(N326:N335)</f>
        <v>0</v>
      </c>
      <c r="O336" s="39">
        <f>IF(O335=999.99,9999.9,SUM(O326:O335))</f>
        <v>0</v>
      </c>
    </row>
    <row r="337" spans="1:15" ht="13.5" thickBot="1">
      <c r="A337" s="38"/>
      <c r="B337" s="85"/>
      <c r="C337" s="10"/>
      <c r="D337" s="10"/>
      <c r="E337" s="10"/>
      <c r="F337" s="10"/>
      <c r="G337" s="40"/>
      <c r="H337" s="41"/>
      <c r="I337" s="38"/>
      <c r="J337" s="85"/>
      <c r="K337" s="10"/>
      <c r="L337" s="10"/>
      <c r="M337" s="10"/>
      <c r="N337" s="10"/>
      <c r="O337" s="40"/>
    </row>
    <row r="338" spans="1:15" ht="15.75">
      <c r="A338" s="22">
        <f>'Shooter Data'!$A51</f>
        <v>49</v>
      </c>
      <c r="B338" s="111">
        <f>IF('Shooter Data'!$B51="","",'Shooter Data'!$B51)</f>
      </c>
      <c r="C338" s="112"/>
      <c r="D338" s="112"/>
      <c r="E338" s="112"/>
      <c r="F338" s="112"/>
      <c r="G338" s="113"/>
      <c r="I338" s="22">
        <f>'Shooter Data'!$A52</f>
        <v>50</v>
      </c>
      <c r="J338" s="111">
        <f>IF('Shooter Data'!$B52="","",'Shooter Data'!$B52)</f>
      </c>
      <c r="K338" s="112"/>
      <c r="L338" s="112"/>
      <c r="M338" s="112"/>
      <c r="N338" s="112"/>
      <c r="O338" s="113"/>
    </row>
    <row r="339" spans="1:15" ht="12.75">
      <c r="A339" s="86" t="s">
        <v>107</v>
      </c>
      <c r="B339" s="87" t="s">
        <v>2</v>
      </c>
      <c r="C339" s="88" t="s">
        <v>3</v>
      </c>
      <c r="D339" s="88" t="s">
        <v>4</v>
      </c>
      <c r="E339" s="88" t="s">
        <v>109</v>
      </c>
      <c r="F339" s="89" t="s">
        <v>108</v>
      </c>
      <c r="G339" s="90" t="s">
        <v>5</v>
      </c>
      <c r="I339" s="86" t="s">
        <v>107</v>
      </c>
      <c r="J339" s="87" t="s">
        <v>2</v>
      </c>
      <c r="K339" s="88" t="s">
        <v>3</v>
      </c>
      <c r="L339" s="88" t="s">
        <v>4</v>
      </c>
      <c r="M339" s="88" t="s">
        <v>109</v>
      </c>
      <c r="N339" s="89" t="s">
        <v>108</v>
      </c>
      <c r="O339" s="90" t="s">
        <v>5</v>
      </c>
    </row>
    <row r="340" spans="1:15" ht="12.75">
      <c r="A340" s="86">
        <v>1</v>
      </c>
      <c r="B340" s="5"/>
      <c r="C340" s="4"/>
      <c r="D340" s="4"/>
      <c r="E340" s="79"/>
      <c r="F340" s="82"/>
      <c r="G340" s="29">
        <f>IF(B340="MDQ",999.99,IF(B340="SDQ",999,B340+(C340*5)+(D340*10)-E340+(F340*30)))</f>
        <v>0</v>
      </c>
      <c r="I340" s="86">
        <v>1</v>
      </c>
      <c r="J340" s="5"/>
      <c r="K340" s="4"/>
      <c r="L340" s="4"/>
      <c r="M340" s="79"/>
      <c r="N340" s="82"/>
      <c r="O340" s="29">
        <f>IF(J340="MDQ",999.99,IF(J340="SDQ",999,J340+(K340*5)+(L340*10)-M340+(N340*30)))</f>
        <v>0</v>
      </c>
    </row>
    <row r="341" spans="1:15" ht="12.75">
      <c r="A341" s="86">
        <v>2</v>
      </c>
      <c r="B341" s="5"/>
      <c r="C341" s="4"/>
      <c r="D341" s="4"/>
      <c r="E341" s="79"/>
      <c r="F341" s="82"/>
      <c r="G341" s="29">
        <f>IF(B341="MDQ",999.99,IF(G340=999.99,999.99,IF(B341="SDQ",999,(B341+(C341*5)+(D341*10)-E341+(F341*30)))))</f>
        <v>0</v>
      </c>
      <c r="I341" s="86">
        <v>2</v>
      </c>
      <c r="J341" s="5"/>
      <c r="K341" s="4"/>
      <c r="L341" s="4"/>
      <c r="M341" s="79"/>
      <c r="N341" s="82"/>
      <c r="O341" s="29">
        <f>IF(J341="MDQ",999.99,IF(O340=999.99,999.99,IF(J341="SDQ",999,(J341+(K341*5)+(L341*10)-M341+(N341*30)))))</f>
        <v>0</v>
      </c>
    </row>
    <row r="342" spans="1:15" ht="12.75">
      <c r="A342" s="86">
        <v>3</v>
      </c>
      <c r="B342" s="5"/>
      <c r="C342" s="4"/>
      <c r="D342" s="4"/>
      <c r="E342" s="79"/>
      <c r="F342" s="82"/>
      <c r="G342" s="29">
        <f aca="true" t="shared" si="48" ref="G342:G349">IF(B342="MDQ",999.99,IF(G341=999.99,999.99,IF(B342="SDQ",999,(B342+(C342*5)+(D342*10)-E342+(F342*30)))))</f>
        <v>0</v>
      </c>
      <c r="I342" s="86">
        <v>3</v>
      </c>
      <c r="J342" s="5"/>
      <c r="K342" s="4"/>
      <c r="L342" s="4"/>
      <c r="M342" s="79"/>
      <c r="N342" s="82"/>
      <c r="O342" s="29">
        <f aca="true" t="shared" si="49" ref="O342:O349">IF(J342="MDQ",999.99,IF(O341=999.99,999.99,IF(J342="SDQ",999,(J342+(K342*5)+(L342*10)-M342+(N342*30)))))</f>
        <v>0</v>
      </c>
    </row>
    <row r="343" spans="1:15" ht="12.75">
      <c r="A343" s="86">
        <v>4</v>
      </c>
      <c r="B343" s="5"/>
      <c r="C343" s="4"/>
      <c r="D343" s="4"/>
      <c r="E343" s="79"/>
      <c r="F343" s="82"/>
      <c r="G343" s="29">
        <f t="shared" si="48"/>
        <v>0</v>
      </c>
      <c r="I343" s="86">
        <v>4</v>
      </c>
      <c r="J343" s="5"/>
      <c r="K343" s="4"/>
      <c r="L343" s="4"/>
      <c r="M343" s="79"/>
      <c r="N343" s="82"/>
      <c r="O343" s="29">
        <f t="shared" si="49"/>
        <v>0</v>
      </c>
    </row>
    <row r="344" spans="1:15" ht="12.75">
      <c r="A344" s="86">
        <v>5</v>
      </c>
      <c r="B344" s="5"/>
      <c r="C344" s="4"/>
      <c r="D344" s="4"/>
      <c r="E344" s="79"/>
      <c r="F344" s="82"/>
      <c r="G344" s="29">
        <f t="shared" si="48"/>
        <v>0</v>
      </c>
      <c r="I344" s="86">
        <v>5</v>
      </c>
      <c r="J344" s="5"/>
      <c r="K344" s="4"/>
      <c r="L344" s="4"/>
      <c r="M344" s="79"/>
      <c r="N344" s="82"/>
      <c r="O344" s="29">
        <f t="shared" si="49"/>
        <v>0</v>
      </c>
    </row>
    <row r="345" spans="1:15" ht="12.75">
      <c r="A345" s="91">
        <v>6</v>
      </c>
      <c r="B345" s="36"/>
      <c r="C345" s="37"/>
      <c r="D345" s="37"/>
      <c r="E345" s="79"/>
      <c r="F345" s="83"/>
      <c r="G345" s="29">
        <f t="shared" si="48"/>
        <v>0</v>
      </c>
      <c r="I345" s="91">
        <v>6</v>
      </c>
      <c r="J345" s="36"/>
      <c r="K345" s="37"/>
      <c r="L345" s="37"/>
      <c r="M345" s="79"/>
      <c r="N345" s="83"/>
      <c r="O345" s="29">
        <f t="shared" si="49"/>
        <v>0</v>
      </c>
    </row>
    <row r="346" spans="1:15" ht="12.75">
      <c r="A346" s="91">
        <v>7</v>
      </c>
      <c r="B346" s="36"/>
      <c r="C346" s="37"/>
      <c r="D346" s="37"/>
      <c r="E346" s="79"/>
      <c r="F346" s="83"/>
      <c r="G346" s="29">
        <f t="shared" si="48"/>
        <v>0</v>
      </c>
      <c r="I346" s="91">
        <v>7</v>
      </c>
      <c r="J346" s="36"/>
      <c r="K346" s="37"/>
      <c r="L346" s="37"/>
      <c r="M346" s="79"/>
      <c r="N346" s="83"/>
      <c r="O346" s="29">
        <f t="shared" si="49"/>
        <v>0</v>
      </c>
    </row>
    <row r="347" spans="1:15" ht="12.75">
      <c r="A347" s="91">
        <v>8</v>
      </c>
      <c r="B347" s="36"/>
      <c r="C347" s="37"/>
      <c r="D347" s="37"/>
      <c r="E347" s="79"/>
      <c r="F347" s="83"/>
      <c r="G347" s="29">
        <f t="shared" si="48"/>
        <v>0</v>
      </c>
      <c r="I347" s="91">
        <v>8</v>
      </c>
      <c r="J347" s="36"/>
      <c r="K347" s="37"/>
      <c r="L347" s="37"/>
      <c r="M347" s="79"/>
      <c r="N347" s="83"/>
      <c r="O347" s="29">
        <f t="shared" si="49"/>
        <v>0</v>
      </c>
    </row>
    <row r="348" spans="1:15" ht="12.75">
      <c r="A348" s="91">
        <v>9</v>
      </c>
      <c r="B348" s="36"/>
      <c r="C348" s="37"/>
      <c r="D348" s="37"/>
      <c r="E348" s="79"/>
      <c r="F348" s="83"/>
      <c r="G348" s="29">
        <f t="shared" si="48"/>
        <v>0</v>
      </c>
      <c r="I348" s="91">
        <v>9</v>
      </c>
      <c r="J348" s="36"/>
      <c r="K348" s="37"/>
      <c r="L348" s="37"/>
      <c r="M348" s="79"/>
      <c r="N348" s="83"/>
      <c r="O348" s="29">
        <f t="shared" si="49"/>
        <v>0</v>
      </c>
    </row>
    <row r="349" spans="1:15" ht="12.75">
      <c r="A349" s="91">
        <v>10</v>
      </c>
      <c r="B349" s="36"/>
      <c r="C349" s="37"/>
      <c r="D349" s="37"/>
      <c r="E349" s="79"/>
      <c r="F349" s="83"/>
      <c r="G349" s="29">
        <f t="shared" si="48"/>
        <v>0</v>
      </c>
      <c r="I349" s="91">
        <v>10</v>
      </c>
      <c r="J349" s="36"/>
      <c r="K349" s="37"/>
      <c r="L349" s="37"/>
      <c r="M349" s="79"/>
      <c r="N349" s="83"/>
      <c r="O349" s="29">
        <f t="shared" si="49"/>
        <v>0</v>
      </c>
    </row>
    <row r="350" spans="1:15" ht="13.5" thickBot="1">
      <c r="A350" s="92" t="s">
        <v>6</v>
      </c>
      <c r="B350" s="28">
        <f>SUM(B340:B349)</f>
        <v>0</v>
      </c>
      <c r="C350" s="84">
        <f>SUM(C340:C349)</f>
        <v>0</v>
      </c>
      <c r="D350" s="84">
        <f>SUM(D340:D349)</f>
        <v>0</v>
      </c>
      <c r="E350" s="28">
        <f>SUM(E340:E349)</f>
        <v>0</v>
      </c>
      <c r="F350" s="84">
        <f>SUM(F340:F349)</f>
        <v>0</v>
      </c>
      <c r="G350" s="39">
        <f>IF(G349=999.99,9999.9,SUM(G340:G349))</f>
        <v>0</v>
      </c>
      <c r="I350" s="92" t="s">
        <v>6</v>
      </c>
      <c r="J350" s="28">
        <f>SUM(J340:J349)</f>
        <v>0</v>
      </c>
      <c r="K350" s="84">
        <f>SUM(K340:K349)</f>
        <v>0</v>
      </c>
      <c r="L350" s="84">
        <f>SUM(L340:L349)</f>
        <v>0</v>
      </c>
      <c r="M350" s="28">
        <f>SUM(M340:M349)</f>
        <v>0</v>
      </c>
      <c r="N350" s="84">
        <f>SUM(N340:N349)</f>
        <v>0</v>
      </c>
      <c r="O350" s="39">
        <f>IF(O349=999.99,9999.9,SUM(O340:O349))</f>
        <v>0</v>
      </c>
    </row>
    <row r="351" spans="1:15" ht="13.5" thickBot="1">
      <c r="A351" s="38"/>
      <c r="B351" s="85"/>
      <c r="C351" s="10"/>
      <c r="D351" s="10"/>
      <c r="E351" s="10"/>
      <c r="F351" s="10"/>
      <c r="G351" s="40"/>
      <c r="H351" s="41"/>
      <c r="I351" s="38"/>
      <c r="J351" s="85"/>
      <c r="K351" s="10"/>
      <c r="L351" s="10"/>
      <c r="M351" s="10"/>
      <c r="N351" s="10"/>
      <c r="O351" s="40"/>
    </row>
    <row r="352" spans="1:15" ht="15.75">
      <c r="A352" s="22">
        <f>'Shooter Data'!$A53</f>
        <v>51</v>
      </c>
      <c r="B352" s="111">
        <f>IF('Shooter Data'!$B53="","",'Shooter Data'!$B53)</f>
      </c>
      <c r="C352" s="112"/>
      <c r="D352" s="112"/>
      <c r="E352" s="112"/>
      <c r="F352" s="112"/>
      <c r="G352" s="113"/>
      <c r="I352" s="22">
        <f>'Shooter Data'!$A54</f>
        <v>52</v>
      </c>
      <c r="J352" s="111">
        <f>IF('Shooter Data'!$B54="","",'Shooter Data'!$B54)</f>
      </c>
      <c r="K352" s="112"/>
      <c r="L352" s="112"/>
      <c r="M352" s="112"/>
      <c r="N352" s="112"/>
      <c r="O352" s="113"/>
    </row>
    <row r="353" spans="1:15" ht="12.75">
      <c r="A353" s="86" t="s">
        <v>107</v>
      </c>
      <c r="B353" s="87" t="s">
        <v>2</v>
      </c>
      <c r="C353" s="88" t="s">
        <v>3</v>
      </c>
      <c r="D353" s="88" t="s">
        <v>4</v>
      </c>
      <c r="E353" s="88" t="s">
        <v>109</v>
      </c>
      <c r="F353" s="89" t="s">
        <v>108</v>
      </c>
      <c r="G353" s="90" t="s">
        <v>5</v>
      </c>
      <c r="I353" s="86" t="s">
        <v>107</v>
      </c>
      <c r="J353" s="87" t="s">
        <v>2</v>
      </c>
      <c r="K353" s="88" t="s">
        <v>3</v>
      </c>
      <c r="L353" s="88" t="s">
        <v>4</v>
      </c>
      <c r="M353" s="88" t="s">
        <v>109</v>
      </c>
      <c r="N353" s="89" t="s">
        <v>108</v>
      </c>
      <c r="O353" s="90" t="s">
        <v>5</v>
      </c>
    </row>
    <row r="354" spans="1:15" ht="12.75">
      <c r="A354" s="86">
        <v>1</v>
      </c>
      <c r="B354" s="5"/>
      <c r="C354" s="4"/>
      <c r="D354" s="4"/>
      <c r="E354" s="79"/>
      <c r="F354" s="82"/>
      <c r="G354" s="29">
        <f>IF(B354="MDQ",999.99,IF(B354="SDQ",999,B354+(C354*5)+(D354*10)-E354+(F354*30)))</f>
        <v>0</v>
      </c>
      <c r="I354" s="86">
        <v>1</v>
      </c>
      <c r="J354" s="5"/>
      <c r="K354" s="4"/>
      <c r="L354" s="4"/>
      <c r="M354" s="79"/>
      <c r="N354" s="82"/>
      <c r="O354" s="29">
        <f>IF(J354="MDQ",999.99,IF(J354="SDQ",999,J354+(K354*5)+(L354*10)-M354+(N354*30)))</f>
        <v>0</v>
      </c>
    </row>
    <row r="355" spans="1:15" ht="12.75">
      <c r="A355" s="86">
        <v>2</v>
      </c>
      <c r="B355" s="5"/>
      <c r="C355" s="4"/>
      <c r="D355" s="4"/>
      <c r="E355" s="79"/>
      <c r="F355" s="82"/>
      <c r="G355" s="29">
        <f>IF(B355="MDQ",999.99,IF(G354=999.99,999.99,IF(B355="SDQ",999,(B355+(C355*5)+(D355*10)-E355+(F355*30)))))</f>
        <v>0</v>
      </c>
      <c r="I355" s="86">
        <v>2</v>
      </c>
      <c r="J355" s="5"/>
      <c r="K355" s="4"/>
      <c r="L355" s="4"/>
      <c r="M355" s="79"/>
      <c r="N355" s="82"/>
      <c r="O355" s="29">
        <f>IF(J355="MDQ",999.99,IF(O354=999.99,999.99,IF(J355="SDQ",999,(J355+(K355*5)+(L355*10)-M355+(N355*30)))))</f>
        <v>0</v>
      </c>
    </row>
    <row r="356" spans="1:15" ht="12.75">
      <c r="A356" s="86">
        <v>3</v>
      </c>
      <c r="B356" s="5"/>
      <c r="C356" s="4"/>
      <c r="D356" s="4"/>
      <c r="E356" s="79"/>
      <c r="F356" s="82"/>
      <c r="G356" s="29">
        <f aca="true" t="shared" si="50" ref="G356:G363">IF(B356="MDQ",999.99,IF(G355=999.99,999.99,IF(B356="SDQ",999,(B356+(C356*5)+(D356*10)-E356+(F356*30)))))</f>
        <v>0</v>
      </c>
      <c r="I356" s="86">
        <v>3</v>
      </c>
      <c r="J356" s="5"/>
      <c r="K356" s="4"/>
      <c r="L356" s="4"/>
      <c r="M356" s="79"/>
      <c r="N356" s="82"/>
      <c r="O356" s="29">
        <f aca="true" t="shared" si="51" ref="O356:O363">IF(J356="MDQ",999.99,IF(O355=999.99,999.99,IF(J356="SDQ",999,(J356+(K356*5)+(L356*10)-M356+(N356*30)))))</f>
        <v>0</v>
      </c>
    </row>
    <row r="357" spans="1:15" ht="12.75">
      <c r="A357" s="86">
        <v>4</v>
      </c>
      <c r="B357" s="5"/>
      <c r="C357" s="4"/>
      <c r="D357" s="4"/>
      <c r="E357" s="79"/>
      <c r="F357" s="82"/>
      <c r="G357" s="29">
        <f t="shared" si="50"/>
        <v>0</v>
      </c>
      <c r="I357" s="86">
        <v>4</v>
      </c>
      <c r="J357" s="5"/>
      <c r="K357" s="4"/>
      <c r="L357" s="4"/>
      <c r="M357" s="79"/>
      <c r="N357" s="82"/>
      <c r="O357" s="29">
        <f t="shared" si="51"/>
        <v>0</v>
      </c>
    </row>
    <row r="358" spans="1:15" ht="12.75">
      <c r="A358" s="86">
        <v>5</v>
      </c>
      <c r="B358" s="5"/>
      <c r="C358" s="4"/>
      <c r="D358" s="4"/>
      <c r="E358" s="79"/>
      <c r="F358" s="82"/>
      <c r="G358" s="29">
        <f t="shared" si="50"/>
        <v>0</v>
      </c>
      <c r="I358" s="86">
        <v>5</v>
      </c>
      <c r="J358" s="5"/>
      <c r="K358" s="4"/>
      <c r="L358" s="4"/>
      <c r="M358" s="79"/>
      <c r="N358" s="82"/>
      <c r="O358" s="29">
        <f t="shared" si="51"/>
        <v>0</v>
      </c>
    </row>
    <row r="359" spans="1:15" ht="12.75">
      <c r="A359" s="91">
        <v>6</v>
      </c>
      <c r="B359" s="36"/>
      <c r="C359" s="37"/>
      <c r="D359" s="37"/>
      <c r="E359" s="79"/>
      <c r="F359" s="83"/>
      <c r="G359" s="29">
        <f t="shared" si="50"/>
        <v>0</v>
      </c>
      <c r="I359" s="91">
        <v>6</v>
      </c>
      <c r="J359" s="36"/>
      <c r="K359" s="37"/>
      <c r="L359" s="37"/>
      <c r="M359" s="79"/>
      <c r="N359" s="83"/>
      <c r="O359" s="29">
        <f t="shared" si="51"/>
        <v>0</v>
      </c>
    </row>
    <row r="360" spans="1:15" ht="12.75">
      <c r="A360" s="91">
        <v>7</v>
      </c>
      <c r="B360" s="36"/>
      <c r="C360" s="37"/>
      <c r="D360" s="37"/>
      <c r="E360" s="79"/>
      <c r="F360" s="83"/>
      <c r="G360" s="29">
        <f t="shared" si="50"/>
        <v>0</v>
      </c>
      <c r="I360" s="91">
        <v>7</v>
      </c>
      <c r="J360" s="36"/>
      <c r="K360" s="37"/>
      <c r="L360" s="37"/>
      <c r="M360" s="79"/>
      <c r="N360" s="83"/>
      <c r="O360" s="29">
        <f t="shared" si="51"/>
        <v>0</v>
      </c>
    </row>
    <row r="361" spans="1:15" ht="12.75">
      <c r="A361" s="91">
        <v>8</v>
      </c>
      <c r="B361" s="36"/>
      <c r="C361" s="37"/>
      <c r="D361" s="37"/>
      <c r="E361" s="79"/>
      <c r="F361" s="83"/>
      <c r="G361" s="29">
        <f t="shared" si="50"/>
        <v>0</v>
      </c>
      <c r="I361" s="91">
        <v>8</v>
      </c>
      <c r="J361" s="36"/>
      <c r="K361" s="37"/>
      <c r="L361" s="37"/>
      <c r="M361" s="79"/>
      <c r="N361" s="83"/>
      <c r="O361" s="29">
        <f t="shared" si="51"/>
        <v>0</v>
      </c>
    </row>
    <row r="362" spans="1:15" ht="12.75">
      <c r="A362" s="91">
        <v>9</v>
      </c>
      <c r="B362" s="36"/>
      <c r="C362" s="37"/>
      <c r="D362" s="37"/>
      <c r="E362" s="79"/>
      <c r="F362" s="83"/>
      <c r="G362" s="29">
        <f t="shared" si="50"/>
        <v>0</v>
      </c>
      <c r="I362" s="91">
        <v>9</v>
      </c>
      <c r="J362" s="36"/>
      <c r="K362" s="37"/>
      <c r="L362" s="37"/>
      <c r="M362" s="79"/>
      <c r="N362" s="83"/>
      <c r="O362" s="29">
        <f t="shared" si="51"/>
        <v>0</v>
      </c>
    </row>
    <row r="363" spans="1:15" ht="12.75">
      <c r="A363" s="91">
        <v>10</v>
      </c>
      <c r="B363" s="36"/>
      <c r="C363" s="37"/>
      <c r="D363" s="37"/>
      <c r="E363" s="79"/>
      <c r="F363" s="83"/>
      <c r="G363" s="29">
        <f t="shared" si="50"/>
        <v>0</v>
      </c>
      <c r="I363" s="91">
        <v>10</v>
      </c>
      <c r="J363" s="36"/>
      <c r="K363" s="37"/>
      <c r="L363" s="37"/>
      <c r="M363" s="79"/>
      <c r="N363" s="83"/>
      <c r="O363" s="29">
        <f t="shared" si="51"/>
        <v>0</v>
      </c>
    </row>
    <row r="364" spans="1:15" ht="13.5" thickBot="1">
      <c r="A364" s="92" t="s">
        <v>6</v>
      </c>
      <c r="B364" s="28">
        <f>SUM(B354:B363)</f>
        <v>0</v>
      </c>
      <c r="C364" s="84">
        <f>SUM(C354:C363)</f>
        <v>0</v>
      </c>
      <c r="D364" s="84">
        <f>SUM(D354:D363)</f>
        <v>0</v>
      </c>
      <c r="E364" s="28">
        <f>SUM(E354:E363)</f>
        <v>0</v>
      </c>
      <c r="F364" s="84">
        <f>SUM(F354:F363)</f>
        <v>0</v>
      </c>
      <c r="G364" s="39">
        <f>IF(G363=999.99,9999.9,SUM(G354:G363))</f>
        <v>0</v>
      </c>
      <c r="I364" s="92" t="s">
        <v>6</v>
      </c>
      <c r="J364" s="28">
        <f>SUM(J354:J363)</f>
        <v>0</v>
      </c>
      <c r="K364" s="84">
        <f>SUM(K354:K363)</f>
        <v>0</v>
      </c>
      <c r="L364" s="84">
        <f>SUM(L354:L363)</f>
        <v>0</v>
      </c>
      <c r="M364" s="28">
        <f>SUM(M354:M363)</f>
        <v>0</v>
      </c>
      <c r="N364" s="84">
        <f>SUM(N354:N363)</f>
        <v>0</v>
      </c>
      <c r="O364" s="39">
        <f>IF(O363=999.99,9999.9,SUM(O354:O363))</f>
        <v>0</v>
      </c>
    </row>
    <row r="365" spans="1:15" ht="13.5" thickBot="1">
      <c r="A365" s="38"/>
      <c r="B365" s="85"/>
      <c r="C365" s="10"/>
      <c r="D365" s="10"/>
      <c r="E365" s="10"/>
      <c r="F365" s="10"/>
      <c r="G365" s="40"/>
      <c r="H365" s="41"/>
      <c r="I365" s="38"/>
      <c r="J365" s="85"/>
      <c r="K365" s="10"/>
      <c r="L365" s="10"/>
      <c r="M365" s="10"/>
      <c r="N365" s="10"/>
      <c r="O365" s="40"/>
    </row>
    <row r="366" spans="1:15" ht="15.75">
      <c r="A366" s="22">
        <f>'Shooter Data'!$A55</f>
        <v>53</v>
      </c>
      <c r="B366" s="111">
        <f>IF('Shooter Data'!$B55="","",'Shooter Data'!$B55)</f>
      </c>
      <c r="C366" s="112"/>
      <c r="D366" s="112"/>
      <c r="E366" s="112"/>
      <c r="F366" s="112"/>
      <c r="G366" s="113"/>
      <c r="I366" s="22">
        <f>'Shooter Data'!$A56</f>
        <v>54</v>
      </c>
      <c r="J366" s="111">
        <f>IF('Shooter Data'!$B56="","",'Shooter Data'!$B56)</f>
      </c>
      <c r="K366" s="112"/>
      <c r="L366" s="112"/>
      <c r="M366" s="112"/>
      <c r="N366" s="112"/>
      <c r="O366" s="113"/>
    </row>
    <row r="367" spans="1:15" ht="12.75">
      <c r="A367" s="86" t="s">
        <v>107</v>
      </c>
      <c r="B367" s="87" t="s">
        <v>2</v>
      </c>
      <c r="C367" s="88" t="s">
        <v>3</v>
      </c>
      <c r="D367" s="88" t="s">
        <v>4</v>
      </c>
      <c r="E367" s="88" t="s">
        <v>109</v>
      </c>
      <c r="F367" s="89" t="s">
        <v>108</v>
      </c>
      <c r="G367" s="90" t="s">
        <v>5</v>
      </c>
      <c r="I367" s="86" t="s">
        <v>107</v>
      </c>
      <c r="J367" s="87" t="s">
        <v>2</v>
      </c>
      <c r="K367" s="88" t="s">
        <v>3</v>
      </c>
      <c r="L367" s="88" t="s">
        <v>4</v>
      </c>
      <c r="M367" s="88" t="s">
        <v>109</v>
      </c>
      <c r="N367" s="89" t="s">
        <v>108</v>
      </c>
      <c r="O367" s="90" t="s">
        <v>5</v>
      </c>
    </row>
    <row r="368" spans="1:15" ht="12.75">
      <c r="A368" s="86">
        <v>1</v>
      </c>
      <c r="B368" s="5"/>
      <c r="C368" s="4"/>
      <c r="D368" s="4"/>
      <c r="E368" s="79"/>
      <c r="F368" s="82"/>
      <c r="G368" s="29">
        <f>IF(B368="MDQ",999.99,IF(B368="SDQ",999,B368+(C368*5)+(D368*10)-E368+(F368*30)))</f>
        <v>0</v>
      </c>
      <c r="I368" s="86">
        <v>1</v>
      </c>
      <c r="J368" s="5"/>
      <c r="K368" s="4"/>
      <c r="L368" s="4"/>
      <c r="M368" s="79"/>
      <c r="N368" s="82"/>
      <c r="O368" s="29">
        <f>IF(J368="MDQ",999.99,IF(J368="SDQ",999,J368+(K368*5)+(L368*10)-M368+(N368*30)))</f>
        <v>0</v>
      </c>
    </row>
    <row r="369" spans="1:15" ht="12.75">
      <c r="A369" s="86">
        <v>2</v>
      </c>
      <c r="B369" s="5"/>
      <c r="C369" s="4"/>
      <c r="D369" s="4"/>
      <c r="E369" s="79"/>
      <c r="F369" s="82"/>
      <c r="G369" s="29">
        <f>IF(B369="MDQ",999.99,IF(G368=999.99,999.99,IF(B369="SDQ",999,(B369+(C369*5)+(D369*10)-E369+(F369*30)))))</f>
        <v>0</v>
      </c>
      <c r="I369" s="86">
        <v>2</v>
      </c>
      <c r="J369" s="5"/>
      <c r="K369" s="4"/>
      <c r="L369" s="4"/>
      <c r="M369" s="79"/>
      <c r="N369" s="82"/>
      <c r="O369" s="29">
        <f>IF(J369="MDQ",999.99,IF(O368=999.99,999.99,IF(J369="SDQ",999,(J369+(K369*5)+(L369*10)-M369+(N369*30)))))</f>
        <v>0</v>
      </c>
    </row>
    <row r="370" spans="1:15" ht="12.75">
      <c r="A370" s="86">
        <v>3</v>
      </c>
      <c r="B370" s="5"/>
      <c r="C370" s="4"/>
      <c r="D370" s="4"/>
      <c r="E370" s="79"/>
      <c r="F370" s="82"/>
      <c r="G370" s="29">
        <f aca="true" t="shared" si="52" ref="G370:G377">IF(B370="MDQ",999.99,IF(G369=999.99,999.99,IF(B370="SDQ",999,(B370+(C370*5)+(D370*10)-E370+(F370*30)))))</f>
        <v>0</v>
      </c>
      <c r="I370" s="86">
        <v>3</v>
      </c>
      <c r="J370" s="5"/>
      <c r="K370" s="4"/>
      <c r="L370" s="4"/>
      <c r="M370" s="79"/>
      <c r="N370" s="82"/>
      <c r="O370" s="29">
        <f aca="true" t="shared" si="53" ref="O370:O377">IF(J370="MDQ",999.99,IF(O369=999.99,999.99,IF(J370="SDQ",999,(J370+(K370*5)+(L370*10)-M370+(N370*30)))))</f>
        <v>0</v>
      </c>
    </row>
    <row r="371" spans="1:15" ht="12.75">
      <c r="A371" s="86">
        <v>4</v>
      </c>
      <c r="B371" s="5"/>
      <c r="C371" s="4"/>
      <c r="D371" s="4"/>
      <c r="E371" s="79"/>
      <c r="F371" s="82"/>
      <c r="G371" s="29">
        <f t="shared" si="52"/>
        <v>0</v>
      </c>
      <c r="I371" s="86">
        <v>4</v>
      </c>
      <c r="J371" s="5"/>
      <c r="K371" s="4"/>
      <c r="L371" s="4"/>
      <c r="M371" s="79"/>
      <c r="N371" s="82"/>
      <c r="O371" s="29">
        <f t="shared" si="53"/>
        <v>0</v>
      </c>
    </row>
    <row r="372" spans="1:15" ht="12.75">
      <c r="A372" s="86">
        <v>5</v>
      </c>
      <c r="B372" s="5"/>
      <c r="C372" s="4"/>
      <c r="D372" s="4"/>
      <c r="E372" s="79"/>
      <c r="F372" s="82"/>
      <c r="G372" s="29">
        <f t="shared" si="52"/>
        <v>0</v>
      </c>
      <c r="I372" s="86">
        <v>5</v>
      </c>
      <c r="J372" s="5"/>
      <c r="K372" s="4"/>
      <c r="L372" s="4"/>
      <c r="M372" s="79"/>
      <c r="N372" s="82"/>
      <c r="O372" s="29">
        <f t="shared" si="53"/>
        <v>0</v>
      </c>
    </row>
    <row r="373" spans="1:15" ht="12.75">
      <c r="A373" s="91">
        <v>6</v>
      </c>
      <c r="B373" s="36"/>
      <c r="C373" s="37"/>
      <c r="D373" s="37"/>
      <c r="E373" s="79"/>
      <c r="F373" s="83"/>
      <c r="G373" s="29">
        <f t="shared" si="52"/>
        <v>0</v>
      </c>
      <c r="I373" s="91">
        <v>6</v>
      </c>
      <c r="J373" s="36"/>
      <c r="K373" s="37"/>
      <c r="L373" s="37"/>
      <c r="M373" s="79"/>
      <c r="N373" s="83"/>
      <c r="O373" s="29">
        <f t="shared" si="53"/>
        <v>0</v>
      </c>
    </row>
    <row r="374" spans="1:15" ht="12.75">
      <c r="A374" s="91">
        <v>7</v>
      </c>
      <c r="B374" s="36"/>
      <c r="C374" s="37"/>
      <c r="D374" s="37"/>
      <c r="E374" s="79"/>
      <c r="F374" s="83"/>
      <c r="G374" s="29">
        <f t="shared" si="52"/>
        <v>0</v>
      </c>
      <c r="I374" s="91">
        <v>7</v>
      </c>
      <c r="J374" s="36"/>
      <c r="K374" s="37"/>
      <c r="L374" s="37"/>
      <c r="M374" s="79"/>
      <c r="N374" s="83"/>
      <c r="O374" s="29">
        <f t="shared" si="53"/>
        <v>0</v>
      </c>
    </row>
    <row r="375" spans="1:15" ht="12.75">
      <c r="A375" s="91">
        <v>8</v>
      </c>
      <c r="B375" s="36"/>
      <c r="C375" s="37"/>
      <c r="D375" s="37"/>
      <c r="E375" s="79"/>
      <c r="F375" s="83"/>
      <c r="G375" s="29">
        <f t="shared" si="52"/>
        <v>0</v>
      </c>
      <c r="I375" s="91">
        <v>8</v>
      </c>
      <c r="J375" s="36"/>
      <c r="K375" s="37"/>
      <c r="L375" s="37"/>
      <c r="M375" s="79"/>
      <c r="N375" s="83"/>
      <c r="O375" s="29">
        <f t="shared" si="53"/>
        <v>0</v>
      </c>
    </row>
    <row r="376" spans="1:15" ht="12.75">
      <c r="A376" s="91">
        <v>9</v>
      </c>
      <c r="B376" s="36"/>
      <c r="C376" s="37"/>
      <c r="D376" s="37"/>
      <c r="E376" s="79"/>
      <c r="F376" s="83"/>
      <c r="G376" s="29">
        <f t="shared" si="52"/>
        <v>0</v>
      </c>
      <c r="I376" s="91">
        <v>9</v>
      </c>
      <c r="J376" s="36"/>
      <c r="K376" s="37"/>
      <c r="L376" s="37"/>
      <c r="M376" s="79"/>
      <c r="N376" s="83"/>
      <c r="O376" s="29">
        <f t="shared" si="53"/>
        <v>0</v>
      </c>
    </row>
    <row r="377" spans="1:15" ht="12.75">
      <c r="A377" s="91">
        <v>10</v>
      </c>
      <c r="B377" s="36"/>
      <c r="C377" s="37"/>
      <c r="D377" s="37"/>
      <c r="E377" s="79"/>
      <c r="F377" s="83"/>
      <c r="G377" s="29">
        <f t="shared" si="52"/>
        <v>0</v>
      </c>
      <c r="I377" s="91">
        <v>10</v>
      </c>
      <c r="J377" s="36"/>
      <c r="K377" s="37"/>
      <c r="L377" s="37"/>
      <c r="M377" s="79"/>
      <c r="N377" s="83"/>
      <c r="O377" s="29">
        <f t="shared" si="53"/>
        <v>0</v>
      </c>
    </row>
    <row r="378" spans="1:15" ht="13.5" thickBot="1">
      <c r="A378" s="92" t="s">
        <v>6</v>
      </c>
      <c r="B378" s="28">
        <f>SUM(B368:B377)</f>
        <v>0</v>
      </c>
      <c r="C378" s="84">
        <f>SUM(C368:C377)</f>
        <v>0</v>
      </c>
      <c r="D378" s="84">
        <f>SUM(D368:D377)</f>
        <v>0</v>
      </c>
      <c r="E378" s="28">
        <f>SUM(E368:E377)</f>
        <v>0</v>
      </c>
      <c r="F378" s="84">
        <f>SUM(F368:F377)</f>
        <v>0</v>
      </c>
      <c r="G378" s="39">
        <f>IF(G377=999.99,9999.9,SUM(G368:G377))</f>
        <v>0</v>
      </c>
      <c r="I378" s="92" t="s">
        <v>6</v>
      </c>
      <c r="J378" s="28">
        <f>SUM(J368:J377)</f>
        <v>0</v>
      </c>
      <c r="K378" s="84">
        <f>SUM(K368:K377)</f>
        <v>0</v>
      </c>
      <c r="L378" s="84">
        <f>SUM(L368:L377)</f>
        <v>0</v>
      </c>
      <c r="M378" s="28">
        <f>SUM(M368:M377)</f>
        <v>0</v>
      </c>
      <c r="N378" s="84">
        <f>SUM(N368:N377)</f>
        <v>0</v>
      </c>
      <c r="O378" s="39">
        <f>IF(O377=999.99,9999.9,SUM(O368:O377))</f>
        <v>0</v>
      </c>
    </row>
    <row r="379" spans="1:15" ht="13.5" thickBot="1">
      <c r="A379" s="38"/>
      <c r="B379" s="85"/>
      <c r="C379" s="10"/>
      <c r="D379" s="10"/>
      <c r="E379" s="10"/>
      <c r="F379" s="10"/>
      <c r="G379" s="40"/>
      <c r="H379" s="41"/>
      <c r="I379" s="38"/>
      <c r="J379" s="85"/>
      <c r="K379" s="10"/>
      <c r="L379" s="10"/>
      <c r="M379" s="10"/>
      <c r="N379" s="10"/>
      <c r="O379" s="40"/>
    </row>
    <row r="380" spans="1:15" ht="15.75">
      <c r="A380" s="22">
        <f>'Shooter Data'!$A57</f>
        <v>55</v>
      </c>
      <c r="B380" s="111">
        <f>IF('Shooter Data'!$B57="","",'Shooter Data'!$B57)</f>
      </c>
      <c r="C380" s="112"/>
      <c r="D380" s="112"/>
      <c r="E380" s="112"/>
      <c r="F380" s="112"/>
      <c r="G380" s="113"/>
      <c r="I380" s="22">
        <f>'Shooter Data'!$A58</f>
        <v>56</v>
      </c>
      <c r="J380" s="111">
        <f>IF('Shooter Data'!$B58="","",'Shooter Data'!$B58)</f>
      </c>
      <c r="K380" s="112"/>
      <c r="L380" s="112"/>
      <c r="M380" s="112"/>
      <c r="N380" s="112"/>
      <c r="O380" s="113"/>
    </row>
    <row r="381" spans="1:15" ht="12.75">
      <c r="A381" s="86" t="s">
        <v>107</v>
      </c>
      <c r="B381" s="87" t="s">
        <v>2</v>
      </c>
      <c r="C381" s="88" t="s">
        <v>3</v>
      </c>
      <c r="D381" s="88" t="s">
        <v>4</v>
      </c>
      <c r="E381" s="88" t="s">
        <v>109</v>
      </c>
      <c r="F381" s="89" t="s">
        <v>108</v>
      </c>
      <c r="G381" s="90" t="s">
        <v>5</v>
      </c>
      <c r="I381" s="86" t="s">
        <v>107</v>
      </c>
      <c r="J381" s="87" t="s">
        <v>2</v>
      </c>
      <c r="K381" s="88" t="s">
        <v>3</v>
      </c>
      <c r="L381" s="88" t="s">
        <v>4</v>
      </c>
      <c r="M381" s="88" t="s">
        <v>109</v>
      </c>
      <c r="N381" s="89" t="s">
        <v>108</v>
      </c>
      <c r="O381" s="90" t="s">
        <v>5</v>
      </c>
    </row>
    <row r="382" spans="1:15" ht="12.75">
      <c r="A382" s="86">
        <v>1</v>
      </c>
      <c r="B382" s="5"/>
      <c r="C382" s="4"/>
      <c r="D382" s="4"/>
      <c r="E382" s="79"/>
      <c r="F382" s="82"/>
      <c r="G382" s="29">
        <f>IF(B382="MDQ",999.99,IF(B382="SDQ",999,B382+(C382*5)+(D382*10)-E382+(F382*30)))</f>
        <v>0</v>
      </c>
      <c r="I382" s="86">
        <v>1</v>
      </c>
      <c r="J382" s="5"/>
      <c r="K382" s="4"/>
      <c r="L382" s="4"/>
      <c r="M382" s="79"/>
      <c r="N382" s="82"/>
      <c r="O382" s="29">
        <f>IF(J382="MDQ",999.99,IF(J382="SDQ",999,J382+(K382*5)+(L382*10)-M382+(N382*30)))</f>
        <v>0</v>
      </c>
    </row>
    <row r="383" spans="1:15" ht="12.75">
      <c r="A383" s="86">
        <v>2</v>
      </c>
      <c r="B383" s="5"/>
      <c r="C383" s="4"/>
      <c r="D383" s="4"/>
      <c r="E383" s="79"/>
      <c r="F383" s="82"/>
      <c r="G383" s="29">
        <f>IF(B383="MDQ",999.99,IF(G382=999.99,999.99,IF(B383="SDQ",999,(B383+(C383*5)+(D383*10)-E383+(F383*30)))))</f>
        <v>0</v>
      </c>
      <c r="I383" s="86">
        <v>2</v>
      </c>
      <c r="J383" s="5"/>
      <c r="K383" s="4"/>
      <c r="L383" s="4"/>
      <c r="M383" s="79"/>
      <c r="N383" s="82"/>
      <c r="O383" s="29">
        <f>IF(J383="MDQ",999.99,IF(O382=999.99,999.99,IF(J383="SDQ",999,(J383+(K383*5)+(L383*10)-M383+(N383*30)))))</f>
        <v>0</v>
      </c>
    </row>
    <row r="384" spans="1:15" ht="12.75">
      <c r="A384" s="86">
        <v>3</v>
      </c>
      <c r="B384" s="5"/>
      <c r="C384" s="4"/>
      <c r="D384" s="4"/>
      <c r="E384" s="79"/>
      <c r="F384" s="82"/>
      <c r="G384" s="29">
        <f aca="true" t="shared" si="54" ref="G384:G391">IF(B384="MDQ",999.99,IF(G383=999.99,999.99,IF(B384="SDQ",999,(B384+(C384*5)+(D384*10)-E384+(F384*30)))))</f>
        <v>0</v>
      </c>
      <c r="I384" s="86">
        <v>3</v>
      </c>
      <c r="J384" s="5"/>
      <c r="K384" s="4"/>
      <c r="L384" s="4"/>
      <c r="M384" s="79"/>
      <c r="N384" s="82"/>
      <c r="O384" s="29">
        <f aca="true" t="shared" si="55" ref="O384:O391">IF(J384="MDQ",999.99,IF(O383=999.99,999.99,IF(J384="SDQ",999,(J384+(K384*5)+(L384*10)-M384+(N384*30)))))</f>
        <v>0</v>
      </c>
    </row>
    <row r="385" spans="1:15" ht="12.75">
      <c r="A385" s="86">
        <v>4</v>
      </c>
      <c r="B385" s="5"/>
      <c r="C385" s="4"/>
      <c r="D385" s="4"/>
      <c r="E385" s="79"/>
      <c r="F385" s="82"/>
      <c r="G385" s="29">
        <f t="shared" si="54"/>
        <v>0</v>
      </c>
      <c r="I385" s="86">
        <v>4</v>
      </c>
      <c r="J385" s="5"/>
      <c r="K385" s="4"/>
      <c r="L385" s="4"/>
      <c r="M385" s="79"/>
      <c r="N385" s="82"/>
      <c r="O385" s="29">
        <f t="shared" si="55"/>
        <v>0</v>
      </c>
    </row>
    <row r="386" spans="1:15" ht="12.75">
      <c r="A386" s="86">
        <v>5</v>
      </c>
      <c r="B386" s="5"/>
      <c r="C386" s="4"/>
      <c r="D386" s="4"/>
      <c r="E386" s="79"/>
      <c r="F386" s="82"/>
      <c r="G386" s="29">
        <f t="shared" si="54"/>
        <v>0</v>
      </c>
      <c r="I386" s="86">
        <v>5</v>
      </c>
      <c r="J386" s="5"/>
      <c r="K386" s="4"/>
      <c r="L386" s="4"/>
      <c r="M386" s="79"/>
      <c r="N386" s="82"/>
      <c r="O386" s="29">
        <f t="shared" si="55"/>
        <v>0</v>
      </c>
    </row>
    <row r="387" spans="1:15" ht="12.75">
      <c r="A387" s="91">
        <v>6</v>
      </c>
      <c r="B387" s="36"/>
      <c r="C387" s="37"/>
      <c r="D387" s="37"/>
      <c r="E387" s="79"/>
      <c r="F387" s="83"/>
      <c r="G387" s="29">
        <f t="shared" si="54"/>
        <v>0</v>
      </c>
      <c r="I387" s="91">
        <v>6</v>
      </c>
      <c r="J387" s="36"/>
      <c r="K387" s="37"/>
      <c r="L387" s="37"/>
      <c r="M387" s="79"/>
      <c r="N387" s="83"/>
      <c r="O387" s="29">
        <f t="shared" si="55"/>
        <v>0</v>
      </c>
    </row>
    <row r="388" spans="1:15" ht="12.75">
      <c r="A388" s="91">
        <v>7</v>
      </c>
      <c r="B388" s="36"/>
      <c r="C388" s="37"/>
      <c r="D388" s="37"/>
      <c r="E388" s="79"/>
      <c r="F388" s="83"/>
      <c r="G388" s="29">
        <f t="shared" si="54"/>
        <v>0</v>
      </c>
      <c r="I388" s="91">
        <v>7</v>
      </c>
      <c r="J388" s="36"/>
      <c r="K388" s="37"/>
      <c r="L388" s="37"/>
      <c r="M388" s="79"/>
      <c r="N388" s="83"/>
      <c r="O388" s="29">
        <f t="shared" si="55"/>
        <v>0</v>
      </c>
    </row>
    <row r="389" spans="1:15" ht="12.75">
      <c r="A389" s="91">
        <v>8</v>
      </c>
      <c r="B389" s="36"/>
      <c r="C389" s="37"/>
      <c r="D389" s="37"/>
      <c r="E389" s="79"/>
      <c r="F389" s="83"/>
      <c r="G389" s="29">
        <f t="shared" si="54"/>
        <v>0</v>
      </c>
      <c r="I389" s="91">
        <v>8</v>
      </c>
      <c r="J389" s="36"/>
      <c r="K389" s="37"/>
      <c r="L389" s="37"/>
      <c r="M389" s="79"/>
      <c r="N389" s="83"/>
      <c r="O389" s="29">
        <f t="shared" si="55"/>
        <v>0</v>
      </c>
    </row>
    <row r="390" spans="1:15" ht="12.75">
      <c r="A390" s="91">
        <v>9</v>
      </c>
      <c r="B390" s="36"/>
      <c r="C390" s="37"/>
      <c r="D390" s="37"/>
      <c r="E390" s="79"/>
      <c r="F390" s="83"/>
      <c r="G390" s="29">
        <f t="shared" si="54"/>
        <v>0</v>
      </c>
      <c r="I390" s="91">
        <v>9</v>
      </c>
      <c r="J390" s="36"/>
      <c r="K390" s="37"/>
      <c r="L390" s="37"/>
      <c r="M390" s="79"/>
      <c r="N390" s="83"/>
      <c r="O390" s="29">
        <f t="shared" si="55"/>
        <v>0</v>
      </c>
    </row>
    <row r="391" spans="1:15" ht="12.75">
      <c r="A391" s="91">
        <v>10</v>
      </c>
      <c r="B391" s="36"/>
      <c r="C391" s="37"/>
      <c r="D391" s="37"/>
      <c r="E391" s="79"/>
      <c r="F391" s="83"/>
      <c r="G391" s="29">
        <f t="shared" si="54"/>
        <v>0</v>
      </c>
      <c r="I391" s="91">
        <v>10</v>
      </c>
      <c r="J391" s="36"/>
      <c r="K391" s="37"/>
      <c r="L391" s="37"/>
      <c r="M391" s="79"/>
      <c r="N391" s="83"/>
      <c r="O391" s="29">
        <f t="shared" si="55"/>
        <v>0</v>
      </c>
    </row>
    <row r="392" spans="1:15" ht="13.5" thickBot="1">
      <c r="A392" s="92" t="s">
        <v>6</v>
      </c>
      <c r="B392" s="28">
        <f>SUM(B382:B391)</f>
        <v>0</v>
      </c>
      <c r="C392" s="84">
        <f>SUM(C382:C391)</f>
        <v>0</v>
      </c>
      <c r="D392" s="84">
        <f>SUM(D382:D391)</f>
        <v>0</v>
      </c>
      <c r="E392" s="28">
        <f>SUM(E382:E391)</f>
        <v>0</v>
      </c>
      <c r="F392" s="84">
        <f>SUM(F382:F391)</f>
        <v>0</v>
      </c>
      <c r="G392" s="39">
        <f>IF(G391=999.99,9999.9,SUM(G382:G391))</f>
        <v>0</v>
      </c>
      <c r="I392" s="92" t="s">
        <v>6</v>
      </c>
      <c r="J392" s="28">
        <f>SUM(J382:J391)</f>
        <v>0</v>
      </c>
      <c r="K392" s="84">
        <f>SUM(K382:K391)</f>
        <v>0</v>
      </c>
      <c r="L392" s="84">
        <f>SUM(L382:L391)</f>
        <v>0</v>
      </c>
      <c r="M392" s="28">
        <f>SUM(M382:M391)</f>
        <v>0</v>
      </c>
      <c r="N392" s="84">
        <f>SUM(N382:N391)</f>
        <v>0</v>
      </c>
      <c r="O392" s="39">
        <f>IF(O391=999.99,9999.9,SUM(O382:O391))</f>
        <v>0</v>
      </c>
    </row>
    <row r="393" spans="1:15" ht="13.5" thickBot="1">
      <c r="A393" s="38"/>
      <c r="B393" s="85"/>
      <c r="C393" s="10"/>
      <c r="D393" s="10"/>
      <c r="E393" s="10"/>
      <c r="F393" s="10"/>
      <c r="G393" s="40"/>
      <c r="H393" s="41"/>
      <c r="I393" s="38"/>
      <c r="J393" s="85"/>
      <c r="K393" s="10"/>
      <c r="L393" s="10"/>
      <c r="M393" s="10"/>
      <c r="N393" s="10"/>
      <c r="O393" s="40"/>
    </row>
    <row r="394" spans="1:15" ht="15.75">
      <c r="A394" s="22">
        <f>'Shooter Data'!$A59</f>
        <v>57</v>
      </c>
      <c r="B394" s="111">
        <f>IF('Shooter Data'!$B59="","",'Shooter Data'!$B59)</f>
      </c>
      <c r="C394" s="112"/>
      <c r="D394" s="112"/>
      <c r="E394" s="112"/>
      <c r="F394" s="112"/>
      <c r="G394" s="113"/>
      <c r="I394" s="22">
        <f>'Shooter Data'!$A60</f>
        <v>58</v>
      </c>
      <c r="J394" s="111">
        <f>IF('Shooter Data'!$B60="","",'Shooter Data'!$B60)</f>
      </c>
      <c r="K394" s="112"/>
      <c r="L394" s="112"/>
      <c r="M394" s="112"/>
      <c r="N394" s="112"/>
      <c r="O394" s="113"/>
    </row>
    <row r="395" spans="1:15" ht="12.75">
      <c r="A395" s="86" t="s">
        <v>107</v>
      </c>
      <c r="B395" s="87" t="s">
        <v>2</v>
      </c>
      <c r="C395" s="88" t="s">
        <v>3</v>
      </c>
      <c r="D395" s="88" t="s">
        <v>4</v>
      </c>
      <c r="E395" s="88" t="s">
        <v>109</v>
      </c>
      <c r="F395" s="89" t="s">
        <v>108</v>
      </c>
      <c r="G395" s="90" t="s">
        <v>5</v>
      </c>
      <c r="I395" s="86" t="s">
        <v>107</v>
      </c>
      <c r="J395" s="87" t="s">
        <v>2</v>
      </c>
      <c r="K395" s="88" t="s">
        <v>3</v>
      </c>
      <c r="L395" s="88" t="s">
        <v>4</v>
      </c>
      <c r="M395" s="88" t="s">
        <v>109</v>
      </c>
      <c r="N395" s="89" t="s">
        <v>108</v>
      </c>
      <c r="O395" s="90" t="s">
        <v>5</v>
      </c>
    </row>
    <row r="396" spans="1:15" ht="12.75">
      <c r="A396" s="86">
        <v>1</v>
      </c>
      <c r="B396" s="5"/>
      <c r="C396" s="4"/>
      <c r="D396" s="4"/>
      <c r="E396" s="79"/>
      <c r="F396" s="82"/>
      <c r="G396" s="29">
        <f>IF(B396="MDQ",999.99,IF(B396="SDQ",999,B396+(C396*5)+(D396*10)-E396+(F396*30)))</f>
        <v>0</v>
      </c>
      <c r="I396" s="86">
        <v>1</v>
      </c>
      <c r="J396" s="5"/>
      <c r="K396" s="4"/>
      <c r="L396" s="4"/>
      <c r="M396" s="79"/>
      <c r="N396" s="82"/>
      <c r="O396" s="29">
        <f>IF(J396="MDQ",999.99,IF(J396="SDQ",999,J396+(K396*5)+(L396*10)-M396+(N396*30)))</f>
        <v>0</v>
      </c>
    </row>
    <row r="397" spans="1:15" ht="12.75">
      <c r="A397" s="86">
        <v>2</v>
      </c>
      <c r="B397" s="5"/>
      <c r="C397" s="4"/>
      <c r="D397" s="4"/>
      <c r="E397" s="79"/>
      <c r="F397" s="82"/>
      <c r="G397" s="29">
        <f>IF(B397="MDQ",999.99,IF(G396=999.99,999.99,IF(B397="SDQ",999,(B397+(C397*5)+(D397*10)-E397+(F397*30)))))</f>
        <v>0</v>
      </c>
      <c r="I397" s="86">
        <v>2</v>
      </c>
      <c r="J397" s="5"/>
      <c r="K397" s="4"/>
      <c r="L397" s="4"/>
      <c r="M397" s="79"/>
      <c r="N397" s="82"/>
      <c r="O397" s="29">
        <f>IF(J397="MDQ",999.99,IF(O396=999.99,999.99,IF(J397="SDQ",999,(J397+(K397*5)+(L397*10)-M397+(N397*30)))))</f>
        <v>0</v>
      </c>
    </row>
    <row r="398" spans="1:15" ht="12.75">
      <c r="A398" s="86">
        <v>3</v>
      </c>
      <c r="B398" s="5"/>
      <c r="C398" s="4"/>
      <c r="D398" s="4"/>
      <c r="E398" s="79"/>
      <c r="F398" s="82"/>
      <c r="G398" s="29">
        <f aca="true" t="shared" si="56" ref="G398:G405">IF(B398="MDQ",999.99,IF(G397=999.99,999.99,IF(B398="SDQ",999,(B398+(C398*5)+(D398*10)-E398+(F398*30)))))</f>
        <v>0</v>
      </c>
      <c r="I398" s="86">
        <v>3</v>
      </c>
      <c r="J398" s="5"/>
      <c r="K398" s="4"/>
      <c r="L398" s="4"/>
      <c r="M398" s="79"/>
      <c r="N398" s="82"/>
      <c r="O398" s="29">
        <f aca="true" t="shared" si="57" ref="O398:O405">IF(J398="MDQ",999.99,IF(O397=999.99,999.99,IF(J398="SDQ",999,(J398+(K398*5)+(L398*10)-M398+(N398*30)))))</f>
        <v>0</v>
      </c>
    </row>
    <row r="399" spans="1:15" ht="12.75">
      <c r="A399" s="86">
        <v>4</v>
      </c>
      <c r="B399" s="5"/>
      <c r="C399" s="4"/>
      <c r="D399" s="4"/>
      <c r="E399" s="79"/>
      <c r="F399" s="82"/>
      <c r="G399" s="29">
        <f t="shared" si="56"/>
        <v>0</v>
      </c>
      <c r="I399" s="86">
        <v>4</v>
      </c>
      <c r="J399" s="5"/>
      <c r="K399" s="4"/>
      <c r="L399" s="4"/>
      <c r="M399" s="79"/>
      <c r="N399" s="82"/>
      <c r="O399" s="29">
        <f t="shared" si="57"/>
        <v>0</v>
      </c>
    </row>
    <row r="400" spans="1:15" ht="12.75">
      <c r="A400" s="86">
        <v>5</v>
      </c>
      <c r="B400" s="5"/>
      <c r="C400" s="4"/>
      <c r="D400" s="4"/>
      <c r="E400" s="79"/>
      <c r="F400" s="82"/>
      <c r="G400" s="29">
        <f t="shared" si="56"/>
        <v>0</v>
      </c>
      <c r="I400" s="86">
        <v>5</v>
      </c>
      <c r="J400" s="5"/>
      <c r="K400" s="4"/>
      <c r="L400" s="4"/>
      <c r="M400" s="79"/>
      <c r="N400" s="82"/>
      <c r="O400" s="29">
        <f t="shared" si="57"/>
        <v>0</v>
      </c>
    </row>
    <row r="401" spans="1:15" ht="12.75">
      <c r="A401" s="91">
        <v>6</v>
      </c>
      <c r="B401" s="36"/>
      <c r="C401" s="37"/>
      <c r="D401" s="37"/>
      <c r="E401" s="79"/>
      <c r="F401" s="83"/>
      <c r="G401" s="29">
        <f t="shared" si="56"/>
        <v>0</v>
      </c>
      <c r="I401" s="91">
        <v>6</v>
      </c>
      <c r="J401" s="36"/>
      <c r="K401" s="37"/>
      <c r="L401" s="37"/>
      <c r="M401" s="79"/>
      <c r="N401" s="83"/>
      <c r="O401" s="29">
        <f t="shared" si="57"/>
        <v>0</v>
      </c>
    </row>
    <row r="402" spans="1:15" ht="12.75">
      <c r="A402" s="91">
        <v>7</v>
      </c>
      <c r="B402" s="36"/>
      <c r="C402" s="37"/>
      <c r="D402" s="37"/>
      <c r="E402" s="79"/>
      <c r="F402" s="83"/>
      <c r="G402" s="29">
        <f t="shared" si="56"/>
        <v>0</v>
      </c>
      <c r="I402" s="91">
        <v>7</v>
      </c>
      <c r="J402" s="36"/>
      <c r="K402" s="37"/>
      <c r="L402" s="37"/>
      <c r="M402" s="79"/>
      <c r="N402" s="83"/>
      <c r="O402" s="29">
        <f t="shared" si="57"/>
        <v>0</v>
      </c>
    </row>
    <row r="403" spans="1:15" ht="12.75">
      <c r="A403" s="91">
        <v>8</v>
      </c>
      <c r="B403" s="36"/>
      <c r="C403" s="37"/>
      <c r="D403" s="37"/>
      <c r="E403" s="79"/>
      <c r="F403" s="83"/>
      <c r="G403" s="29">
        <f t="shared" si="56"/>
        <v>0</v>
      </c>
      <c r="I403" s="91">
        <v>8</v>
      </c>
      <c r="J403" s="36"/>
      <c r="K403" s="37"/>
      <c r="L403" s="37"/>
      <c r="M403" s="79"/>
      <c r="N403" s="83"/>
      <c r="O403" s="29">
        <f t="shared" si="57"/>
        <v>0</v>
      </c>
    </row>
    <row r="404" spans="1:15" ht="12.75">
      <c r="A404" s="91">
        <v>9</v>
      </c>
      <c r="B404" s="36"/>
      <c r="C404" s="37"/>
      <c r="D404" s="37"/>
      <c r="E404" s="79"/>
      <c r="F404" s="83"/>
      <c r="G404" s="29">
        <f t="shared" si="56"/>
        <v>0</v>
      </c>
      <c r="I404" s="91">
        <v>9</v>
      </c>
      <c r="J404" s="36"/>
      <c r="K404" s="37"/>
      <c r="L404" s="37"/>
      <c r="M404" s="79"/>
      <c r="N404" s="83"/>
      <c r="O404" s="29">
        <f t="shared" si="57"/>
        <v>0</v>
      </c>
    </row>
    <row r="405" spans="1:15" ht="12.75">
      <c r="A405" s="91">
        <v>10</v>
      </c>
      <c r="B405" s="36"/>
      <c r="C405" s="37"/>
      <c r="D405" s="37"/>
      <c r="E405" s="79"/>
      <c r="F405" s="83"/>
      <c r="G405" s="29">
        <f t="shared" si="56"/>
        <v>0</v>
      </c>
      <c r="I405" s="91">
        <v>10</v>
      </c>
      <c r="J405" s="36"/>
      <c r="K405" s="37"/>
      <c r="L405" s="37"/>
      <c r="M405" s="79"/>
      <c r="N405" s="83"/>
      <c r="O405" s="29">
        <f t="shared" si="57"/>
        <v>0</v>
      </c>
    </row>
    <row r="406" spans="1:15" ht="13.5" thickBot="1">
      <c r="A406" s="92" t="s">
        <v>6</v>
      </c>
      <c r="B406" s="28">
        <f>SUM(B396:B405)</f>
        <v>0</v>
      </c>
      <c r="C406" s="84">
        <f>SUM(C396:C405)</f>
        <v>0</v>
      </c>
      <c r="D406" s="84">
        <f>SUM(D396:D405)</f>
        <v>0</v>
      </c>
      <c r="E406" s="28">
        <f>SUM(E396:E405)</f>
        <v>0</v>
      </c>
      <c r="F406" s="84">
        <f>SUM(F396:F405)</f>
        <v>0</v>
      </c>
      <c r="G406" s="39">
        <f>IF(G405=999.99,9999.9,SUM(G396:G405))</f>
        <v>0</v>
      </c>
      <c r="I406" s="92" t="s">
        <v>6</v>
      </c>
      <c r="J406" s="28">
        <f>SUM(J396:J405)</f>
        <v>0</v>
      </c>
      <c r="K406" s="84">
        <f>SUM(K396:K405)</f>
        <v>0</v>
      </c>
      <c r="L406" s="84">
        <f>SUM(L396:L405)</f>
        <v>0</v>
      </c>
      <c r="M406" s="28">
        <f>SUM(M396:M405)</f>
        <v>0</v>
      </c>
      <c r="N406" s="84">
        <f>SUM(N396:N405)</f>
        <v>0</v>
      </c>
      <c r="O406" s="39">
        <f>IF(O405=999.99,9999.9,SUM(O396:O405))</f>
        <v>0</v>
      </c>
    </row>
    <row r="407" spans="1:15" ht="13.5" thickBot="1">
      <c r="A407" s="38"/>
      <c r="B407" s="85"/>
      <c r="C407" s="10"/>
      <c r="D407" s="10"/>
      <c r="E407" s="10"/>
      <c r="F407" s="10"/>
      <c r="G407" s="40"/>
      <c r="H407" s="41"/>
      <c r="I407" s="38"/>
      <c r="J407" s="85"/>
      <c r="K407" s="10"/>
      <c r="L407" s="10"/>
      <c r="M407" s="10"/>
      <c r="N407" s="10"/>
      <c r="O407" s="40"/>
    </row>
    <row r="408" spans="1:15" ht="15.75">
      <c r="A408" s="22">
        <f>'Shooter Data'!$A61</f>
        <v>59</v>
      </c>
      <c r="B408" s="111">
        <f>IF('Shooter Data'!$B61="","",'Shooter Data'!$B61)</f>
      </c>
      <c r="C408" s="112"/>
      <c r="D408" s="112"/>
      <c r="E408" s="112"/>
      <c r="F408" s="112"/>
      <c r="G408" s="113"/>
      <c r="I408" s="22">
        <f>'Shooter Data'!$A62</f>
        <v>60</v>
      </c>
      <c r="J408" s="111">
        <f>IF('Shooter Data'!$B62="","",'Shooter Data'!$B62)</f>
      </c>
      <c r="K408" s="112"/>
      <c r="L408" s="112"/>
      <c r="M408" s="112"/>
      <c r="N408" s="112"/>
      <c r="O408" s="113"/>
    </row>
    <row r="409" spans="1:15" ht="12.75">
      <c r="A409" s="86" t="s">
        <v>107</v>
      </c>
      <c r="B409" s="87" t="s">
        <v>2</v>
      </c>
      <c r="C409" s="88" t="s">
        <v>3</v>
      </c>
      <c r="D409" s="88" t="s">
        <v>4</v>
      </c>
      <c r="E409" s="88" t="s">
        <v>109</v>
      </c>
      <c r="F409" s="89" t="s">
        <v>108</v>
      </c>
      <c r="G409" s="90" t="s">
        <v>5</v>
      </c>
      <c r="I409" s="86" t="s">
        <v>107</v>
      </c>
      <c r="J409" s="87" t="s">
        <v>2</v>
      </c>
      <c r="K409" s="88" t="s">
        <v>3</v>
      </c>
      <c r="L409" s="88" t="s">
        <v>4</v>
      </c>
      <c r="M409" s="88" t="s">
        <v>109</v>
      </c>
      <c r="N409" s="89" t="s">
        <v>108</v>
      </c>
      <c r="O409" s="90" t="s">
        <v>5</v>
      </c>
    </row>
    <row r="410" spans="1:15" ht="12.75">
      <c r="A410" s="86">
        <v>1</v>
      </c>
      <c r="B410" s="5"/>
      <c r="C410" s="4"/>
      <c r="D410" s="4"/>
      <c r="E410" s="79"/>
      <c r="F410" s="82"/>
      <c r="G410" s="29">
        <f>IF(B410="MDQ",999.99,IF(B410="SDQ",999,B410+(C410*5)+(D410*10)-E410+(F410*30)))</f>
        <v>0</v>
      </c>
      <c r="I410" s="86">
        <v>1</v>
      </c>
      <c r="J410" s="5"/>
      <c r="K410" s="4"/>
      <c r="L410" s="4"/>
      <c r="M410" s="79"/>
      <c r="N410" s="82"/>
      <c r="O410" s="29">
        <f>IF(J410="MDQ",999.99,IF(J410="SDQ",999,J410+(K410*5)+(L410*10)-M410+(N410*30)))</f>
        <v>0</v>
      </c>
    </row>
    <row r="411" spans="1:15" ht="12.75">
      <c r="A411" s="86">
        <v>2</v>
      </c>
      <c r="B411" s="5"/>
      <c r="C411" s="4"/>
      <c r="D411" s="4"/>
      <c r="E411" s="79"/>
      <c r="F411" s="82"/>
      <c r="G411" s="29">
        <f>IF(B411="MDQ",999.99,IF(G410=999.99,999.99,IF(B411="SDQ",999,(B411+(C411*5)+(D411*10)-E411+(F411*30)))))</f>
        <v>0</v>
      </c>
      <c r="I411" s="86">
        <v>2</v>
      </c>
      <c r="J411" s="5"/>
      <c r="K411" s="4"/>
      <c r="L411" s="4"/>
      <c r="M411" s="79"/>
      <c r="N411" s="82"/>
      <c r="O411" s="29">
        <f>IF(J411="MDQ",999.99,IF(O410=999.99,999.99,IF(J411="SDQ",999,(J411+(K411*5)+(L411*10)-M411+(N411*30)))))</f>
        <v>0</v>
      </c>
    </row>
    <row r="412" spans="1:15" ht="12.75">
      <c r="A412" s="86">
        <v>3</v>
      </c>
      <c r="B412" s="5"/>
      <c r="C412" s="4"/>
      <c r="D412" s="4"/>
      <c r="E412" s="79"/>
      <c r="F412" s="82"/>
      <c r="G412" s="29">
        <f aca="true" t="shared" si="58" ref="G412:G419">IF(B412="MDQ",999.99,IF(G411=999.99,999.99,IF(B412="SDQ",999,(B412+(C412*5)+(D412*10)-E412+(F412*30)))))</f>
        <v>0</v>
      </c>
      <c r="I412" s="86">
        <v>3</v>
      </c>
      <c r="J412" s="5"/>
      <c r="K412" s="4"/>
      <c r="L412" s="4"/>
      <c r="M412" s="79"/>
      <c r="N412" s="82"/>
      <c r="O412" s="29">
        <f aca="true" t="shared" si="59" ref="O412:O419">IF(J412="MDQ",999.99,IF(O411=999.99,999.99,IF(J412="SDQ",999,(J412+(K412*5)+(L412*10)-M412+(N412*30)))))</f>
        <v>0</v>
      </c>
    </row>
    <row r="413" spans="1:15" ht="12.75">
      <c r="A413" s="86">
        <v>4</v>
      </c>
      <c r="B413" s="5"/>
      <c r="C413" s="4"/>
      <c r="D413" s="4"/>
      <c r="E413" s="79"/>
      <c r="F413" s="82"/>
      <c r="G413" s="29">
        <f t="shared" si="58"/>
        <v>0</v>
      </c>
      <c r="I413" s="86">
        <v>4</v>
      </c>
      <c r="J413" s="5"/>
      <c r="K413" s="4"/>
      <c r="L413" s="4"/>
      <c r="M413" s="79"/>
      <c r="N413" s="82"/>
      <c r="O413" s="29">
        <f t="shared" si="59"/>
        <v>0</v>
      </c>
    </row>
    <row r="414" spans="1:15" ht="12.75">
      <c r="A414" s="86">
        <v>5</v>
      </c>
      <c r="B414" s="5"/>
      <c r="C414" s="4"/>
      <c r="D414" s="4"/>
      <c r="E414" s="79"/>
      <c r="F414" s="82"/>
      <c r="G414" s="29">
        <f t="shared" si="58"/>
        <v>0</v>
      </c>
      <c r="I414" s="86">
        <v>5</v>
      </c>
      <c r="J414" s="5"/>
      <c r="K414" s="4"/>
      <c r="L414" s="4"/>
      <c r="M414" s="79"/>
      <c r="N414" s="82"/>
      <c r="O414" s="29">
        <f t="shared" si="59"/>
        <v>0</v>
      </c>
    </row>
    <row r="415" spans="1:15" ht="12.75">
      <c r="A415" s="91">
        <v>6</v>
      </c>
      <c r="B415" s="36"/>
      <c r="C415" s="37"/>
      <c r="D415" s="37"/>
      <c r="E415" s="79"/>
      <c r="F415" s="83"/>
      <c r="G415" s="29">
        <f t="shared" si="58"/>
        <v>0</v>
      </c>
      <c r="I415" s="91">
        <v>6</v>
      </c>
      <c r="J415" s="36"/>
      <c r="K415" s="37"/>
      <c r="L415" s="37"/>
      <c r="M415" s="79"/>
      <c r="N415" s="83"/>
      <c r="O415" s="29">
        <f t="shared" si="59"/>
        <v>0</v>
      </c>
    </row>
    <row r="416" spans="1:15" ht="12.75">
      <c r="A416" s="91">
        <v>7</v>
      </c>
      <c r="B416" s="36"/>
      <c r="C416" s="37"/>
      <c r="D416" s="37"/>
      <c r="E416" s="79"/>
      <c r="F416" s="83"/>
      <c r="G416" s="29">
        <f t="shared" si="58"/>
        <v>0</v>
      </c>
      <c r="I416" s="91">
        <v>7</v>
      </c>
      <c r="J416" s="36"/>
      <c r="K416" s="37"/>
      <c r="L416" s="37"/>
      <c r="M416" s="79"/>
      <c r="N416" s="83"/>
      <c r="O416" s="29">
        <f t="shared" si="59"/>
        <v>0</v>
      </c>
    </row>
    <row r="417" spans="1:15" ht="12.75">
      <c r="A417" s="91">
        <v>8</v>
      </c>
      <c r="B417" s="36"/>
      <c r="C417" s="37"/>
      <c r="D417" s="37"/>
      <c r="E417" s="79"/>
      <c r="F417" s="83"/>
      <c r="G417" s="29">
        <f t="shared" si="58"/>
        <v>0</v>
      </c>
      <c r="I417" s="91">
        <v>8</v>
      </c>
      <c r="J417" s="36"/>
      <c r="K417" s="37"/>
      <c r="L417" s="37"/>
      <c r="M417" s="79"/>
      <c r="N417" s="83"/>
      <c r="O417" s="29">
        <f t="shared" si="59"/>
        <v>0</v>
      </c>
    </row>
    <row r="418" spans="1:15" ht="12.75">
      <c r="A418" s="91">
        <v>9</v>
      </c>
      <c r="B418" s="36"/>
      <c r="C418" s="37"/>
      <c r="D418" s="37"/>
      <c r="E418" s="79"/>
      <c r="F418" s="83"/>
      <c r="G418" s="29">
        <f t="shared" si="58"/>
        <v>0</v>
      </c>
      <c r="I418" s="91">
        <v>9</v>
      </c>
      <c r="J418" s="36"/>
      <c r="K418" s="37"/>
      <c r="L418" s="37"/>
      <c r="M418" s="79"/>
      <c r="N418" s="83"/>
      <c r="O418" s="29">
        <f t="shared" si="59"/>
        <v>0</v>
      </c>
    </row>
    <row r="419" spans="1:15" ht="12.75">
      <c r="A419" s="91">
        <v>10</v>
      </c>
      <c r="B419" s="36"/>
      <c r="C419" s="37"/>
      <c r="D419" s="37"/>
      <c r="E419" s="79"/>
      <c r="F419" s="83"/>
      <c r="G419" s="29">
        <f t="shared" si="58"/>
        <v>0</v>
      </c>
      <c r="I419" s="91">
        <v>10</v>
      </c>
      <c r="J419" s="36"/>
      <c r="K419" s="37"/>
      <c r="L419" s="37"/>
      <c r="M419" s="79"/>
      <c r="N419" s="83"/>
      <c r="O419" s="29">
        <f t="shared" si="59"/>
        <v>0</v>
      </c>
    </row>
    <row r="420" spans="1:15" ht="13.5" thickBot="1">
      <c r="A420" s="92" t="s">
        <v>6</v>
      </c>
      <c r="B420" s="28">
        <f>SUM(B410:B419)</f>
        <v>0</v>
      </c>
      <c r="C420" s="84">
        <f>SUM(C410:C419)</f>
        <v>0</v>
      </c>
      <c r="D420" s="84">
        <f>SUM(D410:D419)</f>
        <v>0</v>
      </c>
      <c r="E420" s="28">
        <f>SUM(E410:E419)</f>
        <v>0</v>
      </c>
      <c r="F420" s="84">
        <f>SUM(F410:F419)</f>
        <v>0</v>
      </c>
      <c r="G420" s="39">
        <f>IF(G419=999.99,9999.9,SUM(G410:G419))</f>
        <v>0</v>
      </c>
      <c r="I420" s="92" t="s">
        <v>6</v>
      </c>
      <c r="J420" s="28">
        <f>SUM(J410:J419)</f>
        <v>0</v>
      </c>
      <c r="K420" s="84">
        <f>SUM(K410:K419)</f>
        <v>0</v>
      </c>
      <c r="L420" s="84">
        <f>SUM(L410:L419)</f>
        <v>0</v>
      </c>
      <c r="M420" s="28">
        <f>SUM(M410:M419)</f>
        <v>0</v>
      </c>
      <c r="N420" s="84">
        <f>SUM(N410:N419)</f>
        <v>0</v>
      </c>
      <c r="O420" s="39">
        <f>IF(O419=999.99,9999.9,SUM(O410:O419))</f>
        <v>0</v>
      </c>
    </row>
    <row r="421" spans="1:15" ht="13.5" thickBot="1">
      <c r="A421" s="38"/>
      <c r="B421" s="85"/>
      <c r="C421" s="10"/>
      <c r="D421" s="10"/>
      <c r="E421" s="10"/>
      <c r="F421" s="10"/>
      <c r="G421" s="40"/>
      <c r="H421" s="41"/>
      <c r="I421" s="38"/>
      <c r="J421" s="85"/>
      <c r="K421" s="10"/>
      <c r="L421" s="10"/>
      <c r="M421" s="10"/>
      <c r="N421" s="10"/>
      <c r="O421" s="40"/>
    </row>
    <row r="422" spans="1:15" ht="15.75">
      <c r="A422" s="22">
        <f>'Shooter Data'!$A63</f>
        <v>61</v>
      </c>
      <c r="B422" s="111">
        <f>IF('Shooter Data'!$B63="","",'Shooter Data'!$B63)</f>
      </c>
      <c r="C422" s="112"/>
      <c r="D422" s="112"/>
      <c r="E422" s="112"/>
      <c r="F422" s="112"/>
      <c r="G422" s="113"/>
      <c r="I422" s="22">
        <f>'Shooter Data'!$A64</f>
        <v>62</v>
      </c>
      <c r="J422" s="111">
        <f>IF('Shooter Data'!$B64="","",'Shooter Data'!$B64)</f>
      </c>
      <c r="K422" s="112"/>
      <c r="L422" s="112"/>
      <c r="M422" s="112"/>
      <c r="N422" s="112"/>
      <c r="O422" s="113"/>
    </row>
    <row r="423" spans="1:15" ht="12.75">
      <c r="A423" s="86" t="s">
        <v>107</v>
      </c>
      <c r="B423" s="87" t="s">
        <v>2</v>
      </c>
      <c r="C423" s="88" t="s">
        <v>3</v>
      </c>
      <c r="D423" s="88" t="s">
        <v>4</v>
      </c>
      <c r="E423" s="88" t="s">
        <v>109</v>
      </c>
      <c r="F423" s="89" t="s">
        <v>108</v>
      </c>
      <c r="G423" s="90" t="s">
        <v>5</v>
      </c>
      <c r="I423" s="86" t="s">
        <v>107</v>
      </c>
      <c r="J423" s="87" t="s">
        <v>2</v>
      </c>
      <c r="K423" s="88" t="s">
        <v>3</v>
      </c>
      <c r="L423" s="88" t="s">
        <v>4</v>
      </c>
      <c r="M423" s="88" t="s">
        <v>109</v>
      </c>
      <c r="N423" s="89" t="s">
        <v>108</v>
      </c>
      <c r="O423" s="90" t="s">
        <v>5</v>
      </c>
    </row>
    <row r="424" spans="1:15" ht="12.75">
      <c r="A424" s="86">
        <v>1</v>
      </c>
      <c r="B424" s="5"/>
      <c r="C424" s="4"/>
      <c r="D424" s="4"/>
      <c r="E424" s="79"/>
      <c r="F424" s="82"/>
      <c r="G424" s="29">
        <f>IF(B424="MDQ",999.99,IF(B424="SDQ",999,B424+(C424*5)+(D424*10)-E424+(F424*30)))</f>
        <v>0</v>
      </c>
      <c r="I424" s="86">
        <v>1</v>
      </c>
      <c r="J424" s="5"/>
      <c r="K424" s="4"/>
      <c r="L424" s="4"/>
      <c r="M424" s="79"/>
      <c r="N424" s="82"/>
      <c r="O424" s="29">
        <f>IF(J424="MDQ",999.99,IF(J424="SDQ",999,J424+(K424*5)+(L424*10)-M424+(N424*30)))</f>
        <v>0</v>
      </c>
    </row>
    <row r="425" spans="1:15" ht="12.75">
      <c r="A425" s="86">
        <v>2</v>
      </c>
      <c r="B425" s="5"/>
      <c r="C425" s="4"/>
      <c r="D425" s="4"/>
      <c r="E425" s="79"/>
      <c r="F425" s="82"/>
      <c r="G425" s="29">
        <f>IF(B425="MDQ",999.99,IF(G424=999.99,999.99,IF(B425="SDQ",999,(B425+(C425*5)+(D425*10)-E425+(F425*30)))))</f>
        <v>0</v>
      </c>
      <c r="I425" s="86">
        <v>2</v>
      </c>
      <c r="J425" s="5"/>
      <c r="K425" s="4"/>
      <c r="L425" s="4"/>
      <c r="M425" s="79"/>
      <c r="N425" s="82"/>
      <c r="O425" s="29">
        <f>IF(J425="MDQ",999.99,IF(O424=999.99,999.99,IF(J425="SDQ",999,(J425+(K425*5)+(L425*10)-M425+(N425*30)))))</f>
        <v>0</v>
      </c>
    </row>
    <row r="426" spans="1:15" ht="12.75">
      <c r="A426" s="86">
        <v>3</v>
      </c>
      <c r="B426" s="5"/>
      <c r="C426" s="4"/>
      <c r="D426" s="4"/>
      <c r="E426" s="79"/>
      <c r="F426" s="82"/>
      <c r="G426" s="29">
        <f aca="true" t="shared" si="60" ref="G426:G433">IF(B426="MDQ",999.99,IF(G425=999.99,999.99,IF(B426="SDQ",999,(B426+(C426*5)+(D426*10)-E426+(F426*30)))))</f>
        <v>0</v>
      </c>
      <c r="I426" s="86">
        <v>3</v>
      </c>
      <c r="J426" s="5"/>
      <c r="K426" s="4"/>
      <c r="L426" s="4"/>
      <c r="M426" s="79"/>
      <c r="N426" s="82"/>
      <c r="O426" s="29">
        <f aca="true" t="shared" si="61" ref="O426:O433">IF(J426="MDQ",999.99,IF(O425=999.99,999.99,IF(J426="SDQ",999,(J426+(K426*5)+(L426*10)-M426+(N426*30)))))</f>
        <v>0</v>
      </c>
    </row>
    <row r="427" spans="1:15" ht="12.75">
      <c r="A427" s="86">
        <v>4</v>
      </c>
      <c r="B427" s="5"/>
      <c r="C427" s="4"/>
      <c r="D427" s="4"/>
      <c r="E427" s="79"/>
      <c r="F427" s="82"/>
      <c r="G427" s="29">
        <f t="shared" si="60"/>
        <v>0</v>
      </c>
      <c r="I427" s="86">
        <v>4</v>
      </c>
      <c r="J427" s="5"/>
      <c r="K427" s="4"/>
      <c r="L427" s="4"/>
      <c r="M427" s="79"/>
      <c r="N427" s="82"/>
      <c r="O427" s="29">
        <f t="shared" si="61"/>
        <v>0</v>
      </c>
    </row>
    <row r="428" spans="1:15" ht="12.75">
      <c r="A428" s="86">
        <v>5</v>
      </c>
      <c r="B428" s="5"/>
      <c r="C428" s="4"/>
      <c r="D428" s="4"/>
      <c r="E428" s="79"/>
      <c r="F428" s="82"/>
      <c r="G428" s="29">
        <f t="shared" si="60"/>
        <v>0</v>
      </c>
      <c r="I428" s="86">
        <v>5</v>
      </c>
      <c r="J428" s="5"/>
      <c r="K428" s="4"/>
      <c r="L428" s="4"/>
      <c r="M428" s="79"/>
      <c r="N428" s="82"/>
      <c r="O428" s="29">
        <f t="shared" si="61"/>
        <v>0</v>
      </c>
    </row>
    <row r="429" spans="1:15" ht="12.75">
      <c r="A429" s="91">
        <v>6</v>
      </c>
      <c r="B429" s="36"/>
      <c r="C429" s="37"/>
      <c r="D429" s="37"/>
      <c r="E429" s="79"/>
      <c r="F429" s="83"/>
      <c r="G429" s="29">
        <f t="shared" si="60"/>
        <v>0</v>
      </c>
      <c r="I429" s="91">
        <v>6</v>
      </c>
      <c r="J429" s="36"/>
      <c r="K429" s="37"/>
      <c r="L429" s="37"/>
      <c r="M429" s="79"/>
      <c r="N429" s="83"/>
      <c r="O429" s="29">
        <f t="shared" si="61"/>
        <v>0</v>
      </c>
    </row>
    <row r="430" spans="1:15" ht="12.75">
      <c r="A430" s="91">
        <v>7</v>
      </c>
      <c r="B430" s="36"/>
      <c r="C430" s="37"/>
      <c r="D430" s="37"/>
      <c r="E430" s="79"/>
      <c r="F430" s="83"/>
      <c r="G430" s="29">
        <f t="shared" si="60"/>
        <v>0</v>
      </c>
      <c r="I430" s="91">
        <v>7</v>
      </c>
      <c r="J430" s="36"/>
      <c r="K430" s="37"/>
      <c r="L430" s="37"/>
      <c r="M430" s="79"/>
      <c r="N430" s="83"/>
      <c r="O430" s="29">
        <f t="shared" si="61"/>
        <v>0</v>
      </c>
    </row>
    <row r="431" spans="1:15" ht="12.75">
      <c r="A431" s="91">
        <v>8</v>
      </c>
      <c r="B431" s="36"/>
      <c r="C431" s="37"/>
      <c r="D431" s="37"/>
      <c r="E431" s="79"/>
      <c r="F431" s="83"/>
      <c r="G431" s="29">
        <f t="shared" si="60"/>
        <v>0</v>
      </c>
      <c r="I431" s="91">
        <v>8</v>
      </c>
      <c r="J431" s="36"/>
      <c r="K431" s="37"/>
      <c r="L431" s="37"/>
      <c r="M431" s="79"/>
      <c r="N431" s="83"/>
      <c r="O431" s="29">
        <f t="shared" si="61"/>
        <v>0</v>
      </c>
    </row>
    <row r="432" spans="1:15" ht="12.75">
      <c r="A432" s="91">
        <v>9</v>
      </c>
      <c r="B432" s="36"/>
      <c r="C432" s="37"/>
      <c r="D432" s="37"/>
      <c r="E432" s="79"/>
      <c r="F432" s="83"/>
      <c r="G432" s="29">
        <f t="shared" si="60"/>
        <v>0</v>
      </c>
      <c r="I432" s="91">
        <v>9</v>
      </c>
      <c r="J432" s="36"/>
      <c r="K432" s="37"/>
      <c r="L432" s="37"/>
      <c r="M432" s="79"/>
      <c r="N432" s="83"/>
      <c r="O432" s="29">
        <f t="shared" si="61"/>
        <v>0</v>
      </c>
    </row>
    <row r="433" spans="1:15" ht="12.75">
      <c r="A433" s="91">
        <v>10</v>
      </c>
      <c r="B433" s="36"/>
      <c r="C433" s="37"/>
      <c r="D433" s="37"/>
      <c r="E433" s="79"/>
      <c r="F433" s="83"/>
      <c r="G433" s="29">
        <f t="shared" si="60"/>
        <v>0</v>
      </c>
      <c r="I433" s="91">
        <v>10</v>
      </c>
      <c r="J433" s="36"/>
      <c r="K433" s="37"/>
      <c r="L433" s="37"/>
      <c r="M433" s="79"/>
      <c r="N433" s="83"/>
      <c r="O433" s="29">
        <f t="shared" si="61"/>
        <v>0</v>
      </c>
    </row>
    <row r="434" spans="1:15" ht="13.5" thickBot="1">
      <c r="A434" s="92" t="s">
        <v>6</v>
      </c>
      <c r="B434" s="28">
        <f>SUM(B424:B433)</f>
        <v>0</v>
      </c>
      <c r="C434" s="84">
        <f>SUM(C424:C433)</f>
        <v>0</v>
      </c>
      <c r="D434" s="84">
        <f>SUM(D424:D433)</f>
        <v>0</v>
      </c>
      <c r="E434" s="28">
        <f>SUM(E424:E433)</f>
        <v>0</v>
      </c>
      <c r="F434" s="84">
        <f>SUM(F424:F433)</f>
        <v>0</v>
      </c>
      <c r="G434" s="39">
        <f>IF(G433=999.99,9999.9,SUM(G424:G433))</f>
        <v>0</v>
      </c>
      <c r="I434" s="92" t="s">
        <v>6</v>
      </c>
      <c r="J434" s="28">
        <f>SUM(J424:J433)</f>
        <v>0</v>
      </c>
      <c r="K434" s="84">
        <f>SUM(K424:K433)</f>
        <v>0</v>
      </c>
      <c r="L434" s="84">
        <f>SUM(L424:L433)</f>
        <v>0</v>
      </c>
      <c r="M434" s="28">
        <f>SUM(M424:M433)</f>
        <v>0</v>
      </c>
      <c r="N434" s="84">
        <f>SUM(N424:N433)</f>
        <v>0</v>
      </c>
      <c r="O434" s="39">
        <f>IF(O433=999.99,9999.9,SUM(O424:O433))</f>
        <v>0</v>
      </c>
    </row>
    <row r="435" spans="1:15" ht="13.5" thickBot="1">
      <c r="A435" s="38"/>
      <c r="B435" s="85"/>
      <c r="C435" s="10"/>
      <c r="D435" s="10"/>
      <c r="E435" s="10"/>
      <c r="F435" s="10"/>
      <c r="G435" s="40"/>
      <c r="H435" s="41"/>
      <c r="I435" s="38"/>
      <c r="J435" s="85"/>
      <c r="K435" s="10"/>
      <c r="L435" s="10"/>
      <c r="M435" s="10"/>
      <c r="N435" s="10"/>
      <c r="O435" s="40"/>
    </row>
    <row r="436" spans="1:15" ht="15.75">
      <c r="A436" s="22">
        <f>'Shooter Data'!$A65</f>
        <v>63</v>
      </c>
      <c r="B436" s="111">
        <f>IF('Shooter Data'!$B65="","",'Shooter Data'!$B65)</f>
      </c>
      <c r="C436" s="112"/>
      <c r="D436" s="112"/>
      <c r="E436" s="112"/>
      <c r="F436" s="112"/>
      <c r="G436" s="113"/>
      <c r="I436" s="22">
        <f>'Shooter Data'!$A66</f>
        <v>64</v>
      </c>
      <c r="J436" s="111">
        <f>IF('Shooter Data'!$B66="","",'Shooter Data'!$B66)</f>
      </c>
      <c r="K436" s="112"/>
      <c r="L436" s="112"/>
      <c r="M436" s="112"/>
      <c r="N436" s="112"/>
      <c r="O436" s="113"/>
    </row>
    <row r="437" spans="1:15" ht="12.75">
      <c r="A437" s="86" t="s">
        <v>107</v>
      </c>
      <c r="B437" s="87" t="s">
        <v>2</v>
      </c>
      <c r="C437" s="88" t="s">
        <v>3</v>
      </c>
      <c r="D437" s="88" t="s">
        <v>4</v>
      </c>
      <c r="E437" s="88" t="s">
        <v>109</v>
      </c>
      <c r="F437" s="89" t="s">
        <v>108</v>
      </c>
      <c r="G437" s="90" t="s">
        <v>5</v>
      </c>
      <c r="I437" s="86" t="s">
        <v>107</v>
      </c>
      <c r="J437" s="87" t="s">
        <v>2</v>
      </c>
      <c r="K437" s="88" t="s">
        <v>3</v>
      </c>
      <c r="L437" s="88" t="s">
        <v>4</v>
      </c>
      <c r="M437" s="88" t="s">
        <v>109</v>
      </c>
      <c r="N437" s="89" t="s">
        <v>108</v>
      </c>
      <c r="O437" s="90" t="s">
        <v>5</v>
      </c>
    </row>
    <row r="438" spans="1:15" ht="12.75">
      <c r="A438" s="86">
        <v>1</v>
      </c>
      <c r="B438" s="5"/>
      <c r="C438" s="4"/>
      <c r="D438" s="4"/>
      <c r="E438" s="79"/>
      <c r="F438" s="82"/>
      <c r="G438" s="29">
        <f>IF(B438="MDQ",999.99,IF(B438="SDQ",999,B438+(C438*5)+(D438*10)-E438+(F438*30)))</f>
        <v>0</v>
      </c>
      <c r="I438" s="86">
        <v>1</v>
      </c>
      <c r="J438" s="5"/>
      <c r="K438" s="4"/>
      <c r="L438" s="4"/>
      <c r="M438" s="79"/>
      <c r="N438" s="82"/>
      <c r="O438" s="29">
        <f>IF(J438="MDQ",999.99,IF(J438="SDQ",999,J438+(K438*5)+(L438*10)-M438+(N438*30)))</f>
        <v>0</v>
      </c>
    </row>
    <row r="439" spans="1:15" ht="12.75">
      <c r="A439" s="86">
        <v>2</v>
      </c>
      <c r="B439" s="5"/>
      <c r="C439" s="4"/>
      <c r="D439" s="4"/>
      <c r="E439" s="79"/>
      <c r="F439" s="82"/>
      <c r="G439" s="29">
        <f>IF(B439="MDQ",999.99,IF(G438=999.99,999.99,IF(B439="SDQ",999,(B439+(C439*5)+(D439*10)-E439+(F439*30)))))</f>
        <v>0</v>
      </c>
      <c r="I439" s="86">
        <v>2</v>
      </c>
      <c r="J439" s="5"/>
      <c r="K439" s="4"/>
      <c r="L439" s="4"/>
      <c r="M439" s="79"/>
      <c r="N439" s="82"/>
      <c r="O439" s="29">
        <f>IF(J439="MDQ",999.99,IF(O438=999.99,999.99,IF(J439="SDQ",999,(J439+(K439*5)+(L439*10)-M439+(N439*30)))))</f>
        <v>0</v>
      </c>
    </row>
    <row r="440" spans="1:15" ht="12.75">
      <c r="A440" s="86">
        <v>3</v>
      </c>
      <c r="B440" s="5"/>
      <c r="C440" s="4"/>
      <c r="D440" s="4"/>
      <c r="E440" s="79"/>
      <c r="F440" s="82"/>
      <c r="G440" s="29">
        <f aca="true" t="shared" si="62" ref="G440:G447">IF(B440="MDQ",999.99,IF(G439=999.99,999.99,IF(B440="SDQ",999,(B440+(C440*5)+(D440*10)-E440+(F440*30)))))</f>
        <v>0</v>
      </c>
      <c r="I440" s="86">
        <v>3</v>
      </c>
      <c r="J440" s="5"/>
      <c r="K440" s="4"/>
      <c r="L440" s="4"/>
      <c r="M440" s="79"/>
      <c r="N440" s="82"/>
      <c r="O440" s="29">
        <f aca="true" t="shared" si="63" ref="O440:O447">IF(J440="MDQ",999.99,IF(O439=999.99,999.99,IF(J440="SDQ",999,(J440+(K440*5)+(L440*10)-M440+(N440*30)))))</f>
        <v>0</v>
      </c>
    </row>
    <row r="441" spans="1:15" ht="12.75">
      <c r="A441" s="86">
        <v>4</v>
      </c>
      <c r="B441" s="5"/>
      <c r="C441" s="4"/>
      <c r="D441" s="4"/>
      <c r="E441" s="79"/>
      <c r="F441" s="82"/>
      <c r="G441" s="29">
        <f t="shared" si="62"/>
        <v>0</v>
      </c>
      <c r="I441" s="86">
        <v>4</v>
      </c>
      <c r="J441" s="5"/>
      <c r="K441" s="4"/>
      <c r="L441" s="4"/>
      <c r="M441" s="79"/>
      <c r="N441" s="82"/>
      <c r="O441" s="29">
        <f t="shared" si="63"/>
        <v>0</v>
      </c>
    </row>
    <row r="442" spans="1:15" ht="12.75">
      <c r="A442" s="86">
        <v>5</v>
      </c>
      <c r="B442" s="5"/>
      <c r="C442" s="4"/>
      <c r="D442" s="4"/>
      <c r="E442" s="79"/>
      <c r="F442" s="82"/>
      <c r="G442" s="29">
        <f t="shared" si="62"/>
        <v>0</v>
      </c>
      <c r="I442" s="86">
        <v>5</v>
      </c>
      <c r="J442" s="5"/>
      <c r="K442" s="4"/>
      <c r="L442" s="4"/>
      <c r="M442" s="79"/>
      <c r="N442" s="82"/>
      <c r="O442" s="29">
        <f t="shared" si="63"/>
        <v>0</v>
      </c>
    </row>
    <row r="443" spans="1:15" ht="12.75">
      <c r="A443" s="91">
        <v>6</v>
      </c>
      <c r="B443" s="36"/>
      <c r="C443" s="37"/>
      <c r="D443" s="37"/>
      <c r="E443" s="79"/>
      <c r="F443" s="83"/>
      <c r="G443" s="29">
        <f t="shared" si="62"/>
        <v>0</v>
      </c>
      <c r="I443" s="91">
        <v>6</v>
      </c>
      <c r="J443" s="36"/>
      <c r="K443" s="37"/>
      <c r="L443" s="37"/>
      <c r="M443" s="79"/>
      <c r="N443" s="83"/>
      <c r="O443" s="29">
        <f t="shared" si="63"/>
        <v>0</v>
      </c>
    </row>
    <row r="444" spans="1:15" ht="12.75">
      <c r="A444" s="91">
        <v>7</v>
      </c>
      <c r="B444" s="36"/>
      <c r="C444" s="37"/>
      <c r="D444" s="37"/>
      <c r="E444" s="79"/>
      <c r="F444" s="83"/>
      <c r="G444" s="29">
        <f t="shared" si="62"/>
        <v>0</v>
      </c>
      <c r="I444" s="91">
        <v>7</v>
      </c>
      <c r="J444" s="36"/>
      <c r="K444" s="37"/>
      <c r="L444" s="37"/>
      <c r="M444" s="79"/>
      <c r="N444" s="83"/>
      <c r="O444" s="29">
        <f t="shared" si="63"/>
        <v>0</v>
      </c>
    </row>
    <row r="445" spans="1:15" ht="12.75">
      <c r="A445" s="91">
        <v>8</v>
      </c>
      <c r="B445" s="36"/>
      <c r="C445" s="37"/>
      <c r="D445" s="37"/>
      <c r="E445" s="79"/>
      <c r="F445" s="83"/>
      <c r="G445" s="29">
        <f t="shared" si="62"/>
        <v>0</v>
      </c>
      <c r="I445" s="91">
        <v>8</v>
      </c>
      <c r="J445" s="36"/>
      <c r="K445" s="37"/>
      <c r="L445" s="37"/>
      <c r="M445" s="79"/>
      <c r="N445" s="83"/>
      <c r="O445" s="29">
        <f t="shared" si="63"/>
        <v>0</v>
      </c>
    </row>
    <row r="446" spans="1:15" ht="12.75">
      <c r="A446" s="91">
        <v>9</v>
      </c>
      <c r="B446" s="36"/>
      <c r="C446" s="37"/>
      <c r="D446" s="37"/>
      <c r="E446" s="79"/>
      <c r="F446" s="83"/>
      <c r="G446" s="29">
        <f t="shared" si="62"/>
        <v>0</v>
      </c>
      <c r="I446" s="91">
        <v>9</v>
      </c>
      <c r="J446" s="36"/>
      <c r="K446" s="37"/>
      <c r="L446" s="37"/>
      <c r="M446" s="79"/>
      <c r="N446" s="83"/>
      <c r="O446" s="29">
        <f t="shared" si="63"/>
        <v>0</v>
      </c>
    </row>
    <row r="447" spans="1:15" ht="12.75">
      <c r="A447" s="91">
        <v>10</v>
      </c>
      <c r="B447" s="36"/>
      <c r="C447" s="37"/>
      <c r="D447" s="37"/>
      <c r="E447" s="79"/>
      <c r="F447" s="83"/>
      <c r="G447" s="29">
        <f t="shared" si="62"/>
        <v>0</v>
      </c>
      <c r="I447" s="91">
        <v>10</v>
      </c>
      <c r="J447" s="36"/>
      <c r="K447" s="37"/>
      <c r="L447" s="37"/>
      <c r="M447" s="79"/>
      <c r="N447" s="83"/>
      <c r="O447" s="29">
        <f t="shared" si="63"/>
        <v>0</v>
      </c>
    </row>
    <row r="448" spans="1:15" ht="13.5" thickBot="1">
      <c r="A448" s="92" t="s">
        <v>6</v>
      </c>
      <c r="B448" s="28">
        <f>SUM(B438:B447)</f>
        <v>0</v>
      </c>
      <c r="C448" s="84">
        <f>SUM(C438:C447)</f>
        <v>0</v>
      </c>
      <c r="D448" s="84">
        <f>SUM(D438:D447)</f>
        <v>0</v>
      </c>
      <c r="E448" s="28">
        <f>SUM(E438:E447)</f>
        <v>0</v>
      </c>
      <c r="F448" s="84">
        <f>SUM(F438:F447)</f>
        <v>0</v>
      </c>
      <c r="G448" s="39">
        <f>IF(G447=999.99,9999.9,SUM(G438:G447))</f>
        <v>0</v>
      </c>
      <c r="I448" s="92" t="s">
        <v>6</v>
      </c>
      <c r="J448" s="28">
        <f>SUM(J438:J447)</f>
        <v>0</v>
      </c>
      <c r="K448" s="84">
        <f>SUM(K438:K447)</f>
        <v>0</v>
      </c>
      <c r="L448" s="84">
        <f>SUM(L438:L447)</f>
        <v>0</v>
      </c>
      <c r="M448" s="28">
        <f>SUM(M438:M447)</f>
        <v>0</v>
      </c>
      <c r="N448" s="84">
        <f>SUM(N438:N447)</f>
        <v>0</v>
      </c>
      <c r="O448" s="39">
        <f>IF(O447=999.99,9999.9,SUM(O438:O447))</f>
        <v>0</v>
      </c>
    </row>
    <row r="449" spans="1:15" ht="13.5" thickBot="1">
      <c r="A449" s="38"/>
      <c r="B449" s="85"/>
      <c r="C449" s="10"/>
      <c r="D449" s="10"/>
      <c r="E449" s="10"/>
      <c r="F449" s="10"/>
      <c r="G449" s="40"/>
      <c r="H449" s="41"/>
      <c r="I449" s="38"/>
      <c r="J449" s="85"/>
      <c r="K449" s="10"/>
      <c r="L449" s="10"/>
      <c r="M449" s="10"/>
      <c r="N449" s="10"/>
      <c r="O449" s="40"/>
    </row>
    <row r="450" spans="1:15" ht="15.75">
      <c r="A450" s="22">
        <f>'Shooter Data'!$A67</f>
        <v>65</v>
      </c>
      <c r="B450" s="111">
        <f>IF('Shooter Data'!$B67="","",'Shooter Data'!$B67)</f>
      </c>
      <c r="C450" s="112"/>
      <c r="D450" s="112"/>
      <c r="E450" s="112"/>
      <c r="F450" s="112"/>
      <c r="G450" s="113"/>
      <c r="I450" s="22">
        <f>'Shooter Data'!$A68</f>
        <v>66</v>
      </c>
      <c r="J450" s="111">
        <f>IF('Shooter Data'!$B68="","",'Shooter Data'!$B68)</f>
      </c>
      <c r="K450" s="112"/>
      <c r="L450" s="112"/>
      <c r="M450" s="112"/>
      <c r="N450" s="112"/>
      <c r="O450" s="113"/>
    </row>
    <row r="451" spans="1:15" ht="12.75">
      <c r="A451" s="86" t="s">
        <v>107</v>
      </c>
      <c r="B451" s="87" t="s">
        <v>2</v>
      </c>
      <c r="C451" s="88" t="s">
        <v>3</v>
      </c>
      <c r="D451" s="88" t="s">
        <v>4</v>
      </c>
      <c r="E451" s="88" t="s">
        <v>109</v>
      </c>
      <c r="F451" s="89" t="s">
        <v>108</v>
      </c>
      <c r="G451" s="90" t="s">
        <v>5</v>
      </c>
      <c r="I451" s="86" t="s">
        <v>107</v>
      </c>
      <c r="J451" s="87" t="s">
        <v>2</v>
      </c>
      <c r="K451" s="88" t="s">
        <v>3</v>
      </c>
      <c r="L451" s="88" t="s">
        <v>4</v>
      </c>
      <c r="M451" s="88" t="s">
        <v>109</v>
      </c>
      <c r="N451" s="89" t="s">
        <v>108</v>
      </c>
      <c r="O451" s="90" t="s">
        <v>5</v>
      </c>
    </row>
    <row r="452" spans="1:15" ht="12.75">
      <c r="A452" s="86">
        <v>1</v>
      </c>
      <c r="B452" s="5"/>
      <c r="C452" s="4"/>
      <c r="D452" s="4"/>
      <c r="E452" s="79"/>
      <c r="F452" s="82"/>
      <c r="G452" s="29">
        <f>IF(B452="MDQ",999.99,IF(B452="SDQ",999,B452+(C452*5)+(D452*10)-E452+(F452*30)))</f>
        <v>0</v>
      </c>
      <c r="I452" s="86">
        <v>1</v>
      </c>
      <c r="J452" s="5"/>
      <c r="K452" s="4"/>
      <c r="L452" s="4"/>
      <c r="M452" s="79"/>
      <c r="N452" s="82"/>
      <c r="O452" s="29">
        <f>IF(J452="MDQ",999.99,IF(J452="SDQ",999,J452+(K452*5)+(L452*10)-M452+(N452*30)))</f>
        <v>0</v>
      </c>
    </row>
    <row r="453" spans="1:15" ht="12.75">
      <c r="A453" s="86">
        <v>2</v>
      </c>
      <c r="B453" s="5"/>
      <c r="C453" s="4"/>
      <c r="D453" s="4"/>
      <c r="E453" s="79"/>
      <c r="F453" s="82"/>
      <c r="G453" s="29">
        <f>IF(B453="MDQ",999.99,IF(G452=999.99,999.99,IF(B453="SDQ",999,(B453+(C453*5)+(D453*10)-E453+(F453*30)))))</f>
        <v>0</v>
      </c>
      <c r="I453" s="86">
        <v>2</v>
      </c>
      <c r="J453" s="5"/>
      <c r="K453" s="4"/>
      <c r="L453" s="4"/>
      <c r="M453" s="79"/>
      <c r="N453" s="82"/>
      <c r="O453" s="29">
        <f>IF(J453="MDQ",999.99,IF(O452=999.99,999.99,IF(J453="SDQ",999,(J453+(K453*5)+(L453*10)-M453+(N453*30)))))</f>
        <v>0</v>
      </c>
    </row>
    <row r="454" spans="1:15" ht="12.75">
      <c r="A454" s="86">
        <v>3</v>
      </c>
      <c r="B454" s="5"/>
      <c r="C454" s="4"/>
      <c r="D454" s="4"/>
      <c r="E454" s="79"/>
      <c r="F454" s="82"/>
      <c r="G454" s="29">
        <f aca="true" t="shared" si="64" ref="G454:G461">IF(B454="MDQ",999.99,IF(G453=999.99,999.99,IF(B454="SDQ",999,(B454+(C454*5)+(D454*10)-E454+(F454*30)))))</f>
        <v>0</v>
      </c>
      <c r="I454" s="86">
        <v>3</v>
      </c>
      <c r="J454" s="5"/>
      <c r="K454" s="4"/>
      <c r="L454" s="4"/>
      <c r="M454" s="79"/>
      <c r="N454" s="82"/>
      <c r="O454" s="29">
        <f aca="true" t="shared" si="65" ref="O454:O461">IF(J454="MDQ",999.99,IF(O453=999.99,999.99,IF(J454="SDQ",999,(J454+(K454*5)+(L454*10)-M454+(N454*30)))))</f>
        <v>0</v>
      </c>
    </row>
    <row r="455" spans="1:15" ht="12.75">
      <c r="A455" s="86">
        <v>4</v>
      </c>
      <c r="B455" s="5"/>
      <c r="C455" s="4"/>
      <c r="D455" s="4"/>
      <c r="E455" s="79"/>
      <c r="F455" s="82"/>
      <c r="G455" s="29">
        <f t="shared" si="64"/>
        <v>0</v>
      </c>
      <c r="I455" s="86">
        <v>4</v>
      </c>
      <c r="J455" s="5"/>
      <c r="K455" s="4"/>
      <c r="L455" s="4"/>
      <c r="M455" s="79"/>
      <c r="N455" s="82"/>
      <c r="O455" s="29">
        <f t="shared" si="65"/>
        <v>0</v>
      </c>
    </row>
    <row r="456" spans="1:15" ht="12.75">
      <c r="A456" s="86">
        <v>5</v>
      </c>
      <c r="B456" s="5"/>
      <c r="C456" s="4"/>
      <c r="D456" s="4"/>
      <c r="E456" s="79"/>
      <c r="F456" s="82"/>
      <c r="G456" s="29">
        <f t="shared" si="64"/>
        <v>0</v>
      </c>
      <c r="I456" s="86">
        <v>5</v>
      </c>
      <c r="J456" s="5"/>
      <c r="K456" s="4"/>
      <c r="L456" s="4"/>
      <c r="M456" s="79"/>
      <c r="N456" s="82"/>
      <c r="O456" s="29">
        <f t="shared" si="65"/>
        <v>0</v>
      </c>
    </row>
    <row r="457" spans="1:15" ht="12.75">
      <c r="A457" s="91">
        <v>6</v>
      </c>
      <c r="B457" s="36"/>
      <c r="C457" s="37"/>
      <c r="D457" s="37"/>
      <c r="E457" s="79"/>
      <c r="F457" s="83"/>
      <c r="G457" s="29">
        <f t="shared" si="64"/>
        <v>0</v>
      </c>
      <c r="I457" s="91">
        <v>6</v>
      </c>
      <c r="J457" s="36"/>
      <c r="K457" s="37"/>
      <c r="L457" s="37"/>
      <c r="M457" s="79"/>
      <c r="N457" s="83"/>
      <c r="O457" s="29">
        <f t="shared" si="65"/>
        <v>0</v>
      </c>
    </row>
    <row r="458" spans="1:15" ht="12.75">
      <c r="A458" s="91">
        <v>7</v>
      </c>
      <c r="B458" s="36"/>
      <c r="C458" s="37"/>
      <c r="D458" s="37"/>
      <c r="E458" s="79"/>
      <c r="F458" s="83"/>
      <c r="G458" s="29">
        <f t="shared" si="64"/>
        <v>0</v>
      </c>
      <c r="I458" s="91">
        <v>7</v>
      </c>
      <c r="J458" s="36"/>
      <c r="K458" s="37"/>
      <c r="L458" s="37"/>
      <c r="M458" s="79"/>
      <c r="N458" s="83"/>
      <c r="O458" s="29">
        <f t="shared" si="65"/>
        <v>0</v>
      </c>
    </row>
    <row r="459" spans="1:15" ht="12.75">
      <c r="A459" s="91">
        <v>8</v>
      </c>
      <c r="B459" s="36"/>
      <c r="C459" s="37"/>
      <c r="D459" s="37"/>
      <c r="E459" s="79"/>
      <c r="F459" s="83"/>
      <c r="G459" s="29">
        <f t="shared" si="64"/>
        <v>0</v>
      </c>
      <c r="I459" s="91">
        <v>8</v>
      </c>
      <c r="J459" s="36"/>
      <c r="K459" s="37"/>
      <c r="L459" s="37"/>
      <c r="M459" s="79"/>
      <c r="N459" s="83"/>
      <c r="O459" s="29">
        <f t="shared" si="65"/>
        <v>0</v>
      </c>
    </row>
    <row r="460" spans="1:15" ht="12.75">
      <c r="A460" s="91">
        <v>9</v>
      </c>
      <c r="B460" s="36"/>
      <c r="C460" s="37"/>
      <c r="D460" s="37"/>
      <c r="E460" s="79"/>
      <c r="F460" s="83"/>
      <c r="G460" s="29">
        <f t="shared" si="64"/>
        <v>0</v>
      </c>
      <c r="I460" s="91">
        <v>9</v>
      </c>
      <c r="J460" s="36"/>
      <c r="K460" s="37"/>
      <c r="L460" s="37"/>
      <c r="M460" s="79"/>
      <c r="N460" s="83"/>
      <c r="O460" s="29">
        <f t="shared" si="65"/>
        <v>0</v>
      </c>
    </row>
    <row r="461" spans="1:15" ht="12.75">
      <c r="A461" s="91">
        <v>10</v>
      </c>
      <c r="B461" s="36"/>
      <c r="C461" s="37"/>
      <c r="D461" s="37"/>
      <c r="E461" s="79"/>
      <c r="F461" s="83"/>
      <c r="G461" s="29">
        <f t="shared" si="64"/>
        <v>0</v>
      </c>
      <c r="I461" s="91">
        <v>10</v>
      </c>
      <c r="J461" s="36"/>
      <c r="K461" s="37"/>
      <c r="L461" s="37"/>
      <c r="M461" s="79"/>
      <c r="N461" s="83"/>
      <c r="O461" s="29">
        <f t="shared" si="65"/>
        <v>0</v>
      </c>
    </row>
    <row r="462" spans="1:15" ht="13.5" thickBot="1">
      <c r="A462" s="92" t="s">
        <v>6</v>
      </c>
      <c r="B462" s="28">
        <f>SUM(B452:B461)</f>
        <v>0</v>
      </c>
      <c r="C462" s="84">
        <f>SUM(C452:C461)</f>
        <v>0</v>
      </c>
      <c r="D462" s="84">
        <f>SUM(D452:D461)</f>
        <v>0</v>
      </c>
      <c r="E462" s="28">
        <f>SUM(E452:E461)</f>
        <v>0</v>
      </c>
      <c r="F462" s="84">
        <f>SUM(F452:F461)</f>
        <v>0</v>
      </c>
      <c r="G462" s="39">
        <f>IF(G461=999.99,9999.9,SUM(G452:G461))</f>
        <v>0</v>
      </c>
      <c r="I462" s="92" t="s">
        <v>6</v>
      </c>
      <c r="J462" s="28">
        <f>SUM(J452:J461)</f>
        <v>0</v>
      </c>
      <c r="K462" s="84">
        <f>SUM(K452:K461)</f>
        <v>0</v>
      </c>
      <c r="L462" s="84">
        <f>SUM(L452:L461)</f>
        <v>0</v>
      </c>
      <c r="M462" s="28">
        <f>SUM(M452:M461)</f>
        <v>0</v>
      </c>
      <c r="N462" s="84">
        <f>SUM(N452:N461)</f>
        <v>0</v>
      </c>
      <c r="O462" s="39">
        <f>IF(O461=999.99,9999.9,SUM(O452:O461))</f>
        <v>0</v>
      </c>
    </row>
    <row r="463" spans="1:15" ht="13.5" thickBot="1">
      <c r="A463" s="38"/>
      <c r="B463" s="85"/>
      <c r="C463" s="10"/>
      <c r="D463" s="10"/>
      <c r="E463" s="10"/>
      <c r="F463" s="10"/>
      <c r="G463" s="40"/>
      <c r="H463" s="41"/>
      <c r="I463" s="38"/>
      <c r="J463" s="85"/>
      <c r="K463" s="10"/>
      <c r="L463" s="10"/>
      <c r="M463" s="10"/>
      <c r="N463" s="10"/>
      <c r="O463" s="40"/>
    </row>
    <row r="464" spans="1:15" ht="15.75">
      <c r="A464" s="22">
        <f>'Shooter Data'!$A69</f>
        <v>67</v>
      </c>
      <c r="B464" s="111">
        <f>IF('Shooter Data'!$B69="","",'Shooter Data'!$B69)</f>
      </c>
      <c r="C464" s="112"/>
      <c r="D464" s="112"/>
      <c r="E464" s="112"/>
      <c r="F464" s="112"/>
      <c r="G464" s="113"/>
      <c r="I464" s="22">
        <f>'Shooter Data'!$A70</f>
        <v>68</v>
      </c>
      <c r="J464" s="111">
        <f>IF('Shooter Data'!$B70="","",'Shooter Data'!$B70)</f>
      </c>
      <c r="K464" s="112"/>
      <c r="L464" s="112"/>
      <c r="M464" s="112"/>
      <c r="N464" s="112"/>
      <c r="O464" s="113"/>
    </row>
    <row r="465" spans="1:15" ht="12.75">
      <c r="A465" s="86" t="s">
        <v>107</v>
      </c>
      <c r="B465" s="87" t="s">
        <v>2</v>
      </c>
      <c r="C465" s="88" t="s">
        <v>3</v>
      </c>
      <c r="D465" s="88" t="s">
        <v>4</v>
      </c>
      <c r="E465" s="88" t="s">
        <v>109</v>
      </c>
      <c r="F465" s="89" t="s">
        <v>108</v>
      </c>
      <c r="G465" s="90" t="s">
        <v>5</v>
      </c>
      <c r="I465" s="86" t="s">
        <v>107</v>
      </c>
      <c r="J465" s="87" t="s">
        <v>2</v>
      </c>
      <c r="K465" s="88" t="s">
        <v>3</v>
      </c>
      <c r="L465" s="88" t="s">
        <v>4</v>
      </c>
      <c r="M465" s="88" t="s">
        <v>109</v>
      </c>
      <c r="N465" s="89" t="s">
        <v>108</v>
      </c>
      <c r="O465" s="90" t="s">
        <v>5</v>
      </c>
    </row>
    <row r="466" spans="1:15" ht="12.75">
      <c r="A466" s="86">
        <v>1</v>
      </c>
      <c r="B466" s="5"/>
      <c r="C466" s="4"/>
      <c r="D466" s="4"/>
      <c r="E466" s="79"/>
      <c r="F466" s="82"/>
      <c r="G466" s="29">
        <f>IF(B466="MDQ",999.99,IF(B466="SDQ",999,B466+(C466*5)+(D466*10)-E466+(F466*30)))</f>
        <v>0</v>
      </c>
      <c r="I466" s="86">
        <v>1</v>
      </c>
      <c r="J466" s="5"/>
      <c r="K466" s="4"/>
      <c r="L466" s="4"/>
      <c r="M466" s="79"/>
      <c r="N466" s="82"/>
      <c r="O466" s="29">
        <f>IF(J466="MDQ",999.99,IF(J466="SDQ",999,J466+(K466*5)+(L466*10)-M466+(N466*30)))</f>
        <v>0</v>
      </c>
    </row>
    <row r="467" spans="1:15" ht="12.75">
      <c r="A467" s="86">
        <v>2</v>
      </c>
      <c r="B467" s="5"/>
      <c r="C467" s="4"/>
      <c r="D467" s="4"/>
      <c r="E467" s="79"/>
      <c r="F467" s="82"/>
      <c r="G467" s="29">
        <f>IF(B467="MDQ",999.99,IF(G466=999.99,999.99,IF(B467="SDQ",999,(B467+(C467*5)+(D467*10)-E467+(F467*30)))))</f>
        <v>0</v>
      </c>
      <c r="I467" s="86">
        <v>2</v>
      </c>
      <c r="J467" s="5"/>
      <c r="K467" s="4"/>
      <c r="L467" s="4"/>
      <c r="M467" s="79"/>
      <c r="N467" s="82"/>
      <c r="O467" s="29">
        <f>IF(J467="MDQ",999.99,IF(O466=999.99,999.99,IF(J467="SDQ",999,(J467+(K467*5)+(L467*10)-M467+(N467*30)))))</f>
        <v>0</v>
      </c>
    </row>
    <row r="468" spans="1:15" ht="12.75">
      <c r="A468" s="86">
        <v>3</v>
      </c>
      <c r="B468" s="5"/>
      <c r="C468" s="4"/>
      <c r="D468" s="4"/>
      <c r="E468" s="79"/>
      <c r="F468" s="82"/>
      <c r="G468" s="29">
        <f aca="true" t="shared" si="66" ref="G468:G475">IF(B468="MDQ",999.99,IF(G467=999.99,999.99,IF(B468="SDQ",999,(B468+(C468*5)+(D468*10)-E468+(F468*30)))))</f>
        <v>0</v>
      </c>
      <c r="I468" s="86">
        <v>3</v>
      </c>
      <c r="J468" s="5"/>
      <c r="K468" s="4"/>
      <c r="L468" s="4"/>
      <c r="M468" s="79"/>
      <c r="N468" s="82"/>
      <c r="O468" s="29">
        <f aca="true" t="shared" si="67" ref="O468:O475">IF(J468="MDQ",999.99,IF(O467=999.99,999.99,IF(J468="SDQ",999,(J468+(K468*5)+(L468*10)-M468+(N468*30)))))</f>
        <v>0</v>
      </c>
    </row>
    <row r="469" spans="1:15" ht="12.75">
      <c r="A469" s="86">
        <v>4</v>
      </c>
      <c r="B469" s="5"/>
      <c r="C469" s="4"/>
      <c r="D469" s="4"/>
      <c r="E469" s="79"/>
      <c r="F469" s="82"/>
      <c r="G469" s="29">
        <f t="shared" si="66"/>
        <v>0</v>
      </c>
      <c r="I469" s="86">
        <v>4</v>
      </c>
      <c r="J469" s="5"/>
      <c r="K469" s="4"/>
      <c r="L469" s="4"/>
      <c r="M469" s="79"/>
      <c r="N469" s="82"/>
      <c r="O469" s="29">
        <f t="shared" si="67"/>
        <v>0</v>
      </c>
    </row>
    <row r="470" spans="1:15" ht="12.75">
      <c r="A470" s="86">
        <v>5</v>
      </c>
      <c r="B470" s="5"/>
      <c r="C470" s="4"/>
      <c r="D470" s="4"/>
      <c r="E470" s="79"/>
      <c r="F470" s="82"/>
      <c r="G470" s="29">
        <f t="shared" si="66"/>
        <v>0</v>
      </c>
      <c r="I470" s="86">
        <v>5</v>
      </c>
      <c r="J470" s="5"/>
      <c r="K470" s="4"/>
      <c r="L470" s="4"/>
      <c r="M470" s="79"/>
      <c r="N470" s="82"/>
      <c r="O470" s="29">
        <f t="shared" si="67"/>
        <v>0</v>
      </c>
    </row>
    <row r="471" spans="1:15" ht="12.75">
      <c r="A471" s="91">
        <v>6</v>
      </c>
      <c r="B471" s="36"/>
      <c r="C471" s="37"/>
      <c r="D471" s="37"/>
      <c r="E471" s="79"/>
      <c r="F471" s="83"/>
      <c r="G471" s="29">
        <f t="shared" si="66"/>
        <v>0</v>
      </c>
      <c r="I471" s="91">
        <v>6</v>
      </c>
      <c r="J471" s="36"/>
      <c r="K471" s="37"/>
      <c r="L471" s="37"/>
      <c r="M471" s="79"/>
      <c r="N471" s="83"/>
      <c r="O471" s="29">
        <f t="shared" si="67"/>
        <v>0</v>
      </c>
    </row>
    <row r="472" spans="1:15" ht="12.75">
      <c r="A472" s="91">
        <v>7</v>
      </c>
      <c r="B472" s="36"/>
      <c r="C472" s="37"/>
      <c r="D472" s="37"/>
      <c r="E472" s="79"/>
      <c r="F472" s="83"/>
      <c r="G472" s="29">
        <f t="shared" si="66"/>
        <v>0</v>
      </c>
      <c r="I472" s="91">
        <v>7</v>
      </c>
      <c r="J472" s="36"/>
      <c r="K472" s="37"/>
      <c r="L472" s="37"/>
      <c r="M472" s="79"/>
      <c r="N472" s="83"/>
      <c r="O472" s="29">
        <f t="shared" si="67"/>
        <v>0</v>
      </c>
    </row>
    <row r="473" spans="1:15" ht="12.75">
      <c r="A473" s="91">
        <v>8</v>
      </c>
      <c r="B473" s="36"/>
      <c r="C473" s="37"/>
      <c r="D473" s="37"/>
      <c r="E473" s="79"/>
      <c r="F473" s="83"/>
      <c r="G473" s="29">
        <f t="shared" si="66"/>
        <v>0</v>
      </c>
      <c r="I473" s="91">
        <v>8</v>
      </c>
      <c r="J473" s="36"/>
      <c r="K473" s="37"/>
      <c r="L473" s="37"/>
      <c r="M473" s="79"/>
      <c r="N473" s="83"/>
      <c r="O473" s="29">
        <f t="shared" si="67"/>
        <v>0</v>
      </c>
    </row>
    <row r="474" spans="1:15" ht="12.75">
      <c r="A474" s="91">
        <v>9</v>
      </c>
      <c r="B474" s="36"/>
      <c r="C474" s="37"/>
      <c r="D474" s="37"/>
      <c r="E474" s="79"/>
      <c r="F474" s="83"/>
      <c r="G474" s="29">
        <f t="shared" si="66"/>
        <v>0</v>
      </c>
      <c r="I474" s="91">
        <v>9</v>
      </c>
      <c r="J474" s="36"/>
      <c r="K474" s="37"/>
      <c r="L474" s="37"/>
      <c r="M474" s="79"/>
      <c r="N474" s="83"/>
      <c r="O474" s="29">
        <f t="shared" si="67"/>
        <v>0</v>
      </c>
    </row>
    <row r="475" spans="1:15" ht="12.75">
      <c r="A475" s="91">
        <v>10</v>
      </c>
      <c r="B475" s="36"/>
      <c r="C475" s="37"/>
      <c r="D475" s="37"/>
      <c r="E475" s="79"/>
      <c r="F475" s="83"/>
      <c r="G475" s="29">
        <f t="shared" si="66"/>
        <v>0</v>
      </c>
      <c r="I475" s="91">
        <v>10</v>
      </c>
      <c r="J475" s="36"/>
      <c r="K475" s="37"/>
      <c r="L475" s="37"/>
      <c r="M475" s="79"/>
      <c r="N475" s="83"/>
      <c r="O475" s="29">
        <f t="shared" si="67"/>
        <v>0</v>
      </c>
    </row>
    <row r="476" spans="1:15" ht="13.5" thickBot="1">
      <c r="A476" s="92" t="s">
        <v>6</v>
      </c>
      <c r="B476" s="28">
        <f>SUM(B466:B475)</f>
        <v>0</v>
      </c>
      <c r="C476" s="84">
        <f>SUM(C466:C475)</f>
        <v>0</v>
      </c>
      <c r="D476" s="84">
        <f>SUM(D466:D475)</f>
        <v>0</v>
      </c>
      <c r="E476" s="28">
        <f>SUM(E466:E475)</f>
        <v>0</v>
      </c>
      <c r="F476" s="84">
        <f>SUM(F466:F475)</f>
        <v>0</v>
      </c>
      <c r="G476" s="39">
        <f>IF(G475=999.99,9999.9,SUM(G466:G475))</f>
        <v>0</v>
      </c>
      <c r="I476" s="92" t="s">
        <v>6</v>
      </c>
      <c r="J476" s="28">
        <f>SUM(J466:J475)</f>
        <v>0</v>
      </c>
      <c r="K476" s="84">
        <f>SUM(K466:K475)</f>
        <v>0</v>
      </c>
      <c r="L476" s="84">
        <f>SUM(L466:L475)</f>
        <v>0</v>
      </c>
      <c r="M476" s="28">
        <f>SUM(M466:M475)</f>
        <v>0</v>
      </c>
      <c r="N476" s="84">
        <f>SUM(N466:N475)</f>
        <v>0</v>
      </c>
      <c r="O476" s="39">
        <f>IF(O475=999.99,9999.9,SUM(O466:O475))</f>
        <v>0</v>
      </c>
    </row>
    <row r="477" spans="1:15" ht="13.5" thickBot="1">
      <c r="A477" s="38"/>
      <c r="B477" s="85"/>
      <c r="C477" s="10"/>
      <c r="D477" s="10"/>
      <c r="E477" s="10"/>
      <c r="F477" s="10"/>
      <c r="G477" s="40"/>
      <c r="H477" s="41"/>
      <c r="I477" s="38"/>
      <c r="J477" s="85"/>
      <c r="K477" s="10"/>
      <c r="L477" s="10"/>
      <c r="M477" s="10"/>
      <c r="N477" s="10"/>
      <c r="O477" s="40"/>
    </row>
    <row r="478" spans="1:15" ht="15.75">
      <c r="A478" s="22">
        <f>'Shooter Data'!$A71</f>
        <v>69</v>
      </c>
      <c r="B478" s="111">
        <f>IF('Shooter Data'!$B71="","",'Shooter Data'!$B71)</f>
      </c>
      <c r="C478" s="112"/>
      <c r="D478" s="112"/>
      <c r="E478" s="112"/>
      <c r="F478" s="112"/>
      <c r="G478" s="113"/>
      <c r="I478" s="22">
        <f>'Shooter Data'!$A72</f>
        <v>70</v>
      </c>
      <c r="J478" s="111">
        <f>IF('Shooter Data'!$B72="","",'Shooter Data'!$B72)</f>
      </c>
      <c r="K478" s="112"/>
      <c r="L478" s="112"/>
      <c r="M478" s="112"/>
      <c r="N478" s="112"/>
      <c r="O478" s="113"/>
    </row>
    <row r="479" spans="1:15" ht="12.75">
      <c r="A479" s="86" t="s">
        <v>107</v>
      </c>
      <c r="B479" s="87" t="s">
        <v>2</v>
      </c>
      <c r="C479" s="88" t="s">
        <v>3</v>
      </c>
      <c r="D479" s="88" t="s">
        <v>4</v>
      </c>
      <c r="E479" s="88" t="s">
        <v>109</v>
      </c>
      <c r="F479" s="89" t="s">
        <v>108</v>
      </c>
      <c r="G479" s="90" t="s">
        <v>5</v>
      </c>
      <c r="I479" s="86" t="s">
        <v>107</v>
      </c>
      <c r="J479" s="87" t="s">
        <v>2</v>
      </c>
      <c r="K479" s="88" t="s">
        <v>3</v>
      </c>
      <c r="L479" s="88" t="s">
        <v>4</v>
      </c>
      <c r="M479" s="88" t="s">
        <v>109</v>
      </c>
      <c r="N479" s="89" t="s">
        <v>108</v>
      </c>
      <c r="O479" s="90" t="s">
        <v>5</v>
      </c>
    </row>
    <row r="480" spans="1:15" ht="12.75">
      <c r="A480" s="86">
        <v>1</v>
      </c>
      <c r="B480" s="5"/>
      <c r="C480" s="4"/>
      <c r="D480" s="4"/>
      <c r="E480" s="79"/>
      <c r="F480" s="82"/>
      <c r="G480" s="29">
        <f>IF(B480="MDQ",999.99,IF(B480="SDQ",999,B480+(C480*5)+(D480*10)-E480+(F480*30)))</f>
        <v>0</v>
      </c>
      <c r="I480" s="86">
        <v>1</v>
      </c>
      <c r="J480" s="5"/>
      <c r="K480" s="4"/>
      <c r="L480" s="4"/>
      <c r="M480" s="79"/>
      <c r="N480" s="82"/>
      <c r="O480" s="29">
        <f>IF(J480="MDQ",999.99,IF(J480="SDQ",999,J480+(K480*5)+(L480*10)-M480+(N480*30)))</f>
        <v>0</v>
      </c>
    </row>
    <row r="481" spans="1:15" ht="12.75">
      <c r="A481" s="86">
        <v>2</v>
      </c>
      <c r="B481" s="5"/>
      <c r="C481" s="4"/>
      <c r="D481" s="4"/>
      <c r="E481" s="79"/>
      <c r="F481" s="82"/>
      <c r="G481" s="29">
        <f>IF(B481="MDQ",999.99,IF(G480=999.99,999.99,IF(B481="SDQ",999,(B481+(C481*5)+(D481*10)-E481+(F481*30)))))</f>
        <v>0</v>
      </c>
      <c r="I481" s="86">
        <v>2</v>
      </c>
      <c r="J481" s="5"/>
      <c r="K481" s="4"/>
      <c r="L481" s="4"/>
      <c r="M481" s="79"/>
      <c r="N481" s="82"/>
      <c r="O481" s="29">
        <f>IF(J481="MDQ",999.99,IF(O480=999.99,999.99,IF(J481="SDQ",999,(J481+(K481*5)+(L481*10)-M481+(N481*30)))))</f>
        <v>0</v>
      </c>
    </row>
    <row r="482" spans="1:15" ht="12.75">
      <c r="A482" s="86">
        <v>3</v>
      </c>
      <c r="B482" s="5"/>
      <c r="C482" s="4"/>
      <c r="D482" s="4"/>
      <c r="E482" s="79"/>
      <c r="F482" s="82"/>
      <c r="G482" s="29">
        <f aca="true" t="shared" si="68" ref="G482:G489">IF(B482="MDQ",999.99,IF(G481=999.99,999.99,IF(B482="SDQ",999,(B482+(C482*5)+(D482*10)-E482+(F482*30)))))</f>
        <v>0</v>
      </c>
      <c r="I482" s="86">
        <v>3</v>
      </c>
      <c r="J482" s="5"/>
      <c r="K482" s="4"/>
      <c r="L482" s="4"/>
      <c r="M482" s="79"/>
      <c r="N482" s="82"/>
      <c r="O482" s="29">
        <f aca="true" t="shared" si="69" ref="O482:O489">IF(J482="MDQ",999.99,IF(O481=999.99,999.99,IF(J482="SDQ",999,(J482+(K482*5)+(L482*10)-M482+(N482*30)))))</f>
        <v>0</v>
      </c>
    </row>
    <row r="483" spans="1:15" ht="12.75">
      <c r="A483" s="86">
        <v>4</v>
      </c>
      <c r="B483" s="5"/>
      <c r="C483" s="4"/>
      <c r="D483" s="4"/>
      <c r="E483" s="79"/>
      <c r="F483" s="82"/>
      <c r="G483" s="29">
        <f t="shared" si="68"/>
        <v>0</v>
      </c>
      <c r="I483" s="86">
        <v>4</v>
      </c>
      <c r="J483" s="5"/>
      <c r="K483" s="4"/>
      <c r="L483" s="4"/>
      <c r="M483" s="79"/>
      <c r="N483" s="82"/>
      <c r="O483" s="29">
        <f t="shared" si="69"/>
        <v>0</v>
      </c>
    </row>
    <row r="484" spans="1:15" ht="12.75">
      <c r="A484" s="86">
        <v>5</v>
      </c>
      <c r="B484" s="5"/>
      <c r="C484" s="4"/>
      <c r="D484" s="4"/>
      <c r="E484" s="79"/>
      <c r="F484" s="82"/>
      <c r="G484" s="29">
        <f t="shared" si="68"/>
        <v>0</v>
      </c>
      <c r="I484" s="86">
        <v>5</v>
      </c>
      <c r="J484" s="5"/>
      <c r="K484" s="4"/>
      <c r="L484" s="4"/>
      <c r="M484" s="79"/>
      <c r="N484" s="82"/>
      <c r="O484" s="29">
        <f t="shared" si="69"/>
        <v>0</v>
      </c>
    </row>
    <row r="485" spans="1:15" ht="12.75">
      <c r="A485" s="91">
        <v>6</v>
      </c>
      <c r="B485" s="36"/>
      <c r="C485" s="37"/>
      <c r="D485" s="37"/>
      <c r="E485" s="79"/>
      <c r="F485" s="83"/>
      <c r="G485" s="29">
        <f t="shared" si="68"/>
        <v>0</v>
      </c>
      <c r="I485" s="91">
        <v>6</v>
      </c>
      <c r="J485" s="36"/>
      <c r="K485" s="37"/>
      <c r="L485" s="37"/>
      <c r="M485" s="79"/>
      <c r="N485" s="83"/>
      <c r="O485" s="29">
        <f t="shared" si="69"/>
        <v>0</v>
      </c>
    </row>
    <row r="486" spans="1:15" ht="12.75">
      <c r="A486" s="91">
        <v>7</v>
      </c>
      <c r="B486" s="36"/>
      <c r="C486" s="37"/>
      <c r="D486" s="37"/>
      <c r="E486" s="79"/>
      <c r="F486" s="83"/>
      <c r="G486" s="29">
        <f t="shared" si="68"/>
        <v>0</v>
      </c>
      <c r="I486" s="91">
        <v>7</v>
      </c>
      <c r="J486" s="36"/>
      <c r="K486" s="37"/>
      <c r="L486" s="37"/>
      <c r="M486" s="79"/>
      <c r="N486" s="83"/>
      <c r="O486" s="29">
        <f t="shared" si="69"/>
        <v>0</v>
      </c>
    </row>
    <row r="487" spans="1:15" ht="12.75">
      <c r="A487" s="91">
        <v>8</v>
      </c>
      <c r="B487" s="36"/>
      <c r="C487" s="37"/>
      <c r="D487" s="37"/>
      <c r="E487" s="79"/>
      <c r="F487" s="83"/>
      <c r="G487" s="29">
        <f t="shared" si="68"/>
        <v>0</v>
      </c>
      <c r="I487" s="91">
        <v>8</v>
      </c>
      <c r="J487" s="36"/>
      <c r="K487" s="37"/>
      <c r="L487" s="37"/>
      <c r="M487" s="79"/>
      <c r="N487" s="83"/>
      <c r="O487" s="29">
        <f t="shared" si="69"/>
        <v>0</v>
      </c>
    </row>
    <row r="488" spans="1:15" ht="12.75">
      <c r="A488" s="91">
        <v>9</v>
      </c>
      <c r="B488" s="36"/>
      <c r="C488" s="37"/>
      <c r="D488" s="37"/>
      <c r="E488" s="79"/>
      <c r="F488" s="83"/>
      <c r="G488" s="29">
        <f t="shared" si="68"/>
        <v>0</v>
      </c>
      <c r="I488" s="91">
        <v>9</v>
      </c>
      <c r="J488" s="36"/>
      <c r="K488" s="37"/>
      <c r="L488" s="37"/>
      <c r="M488" s="79"/>
      <c r="N488" s="83"/>
      <c r="O488" s="29">
        <f t="shared" si="69"/>
        <v>0</v>
      </c>
    </row>
    <row r="489" spans="1:15" ht="12.75">
      <c r="A489" s="91">
        <v>10</v>
      </c>
      <c r="B489" s="36"/>
      <c r="C489" s="37"/>
      <c r="D489" s="37"/>
      <c r="E489" s="79"/>
      <c r="F489" s="83"/>
      <c r="G489" s="29">
        <f t="shared" si="68"/>
        <v>0</v>
      </c>
      <c r="I489" s="91">
        <v>10</v>
      </c>
      <c r="J489" s="36"/>
      <c r="K489" s="37"/>
      <c r="L489" s="37"/>
      <c r="M489" s="79"/>
      <c r="N489" s="83"/>
      <c r="O489" s="29">
        <f t="shared" si="69"/>
        <v>0</v>
      </c>
    </row>
    <row r="490" spans="1:15" ht="13.5" thickBot="1">
      <c r="A490" s="92" t="s">
        <v>6</v>
      </c>
      <c r="B490" s="28">
        <f>SUM(B480:B489)</f>
        <v>0</v>
      </c>
      <c r="C490" s="84">
        <f>SUM(C480:C489)</f>
        <v>0</v>
      </c>
      <c r="D490" s="84">
        <f>SUM(D480:D489)</f>
        <v>0</v>
      </c>
      <c r="E490" s="28">
        <f>SUM(E480:E489)</f>
        <v>0</v>
      </c>
      <c r="F490" s="84">
        <f>SUM(F480:F489)</f>
        <v>0</v>
      </c>
      <c r="G490" s="39">
        <f>IF(G489=999.99,9999.9,SUM(G480:G489))</f>
        <v>0</v>
      </c>
      <c r="I490" s="92" t="s">
        <v>6</v>
      </c>
      <c r="J490" s="28">
        <f>SUM(J480:J489)</f>
        <v>0</v>
      </c>
      <c r="K490" s="84">
        <f>SUM(K480:K489)</f>
        <v>0</v>
      </c>
      <c r="L490" s="84">
        <f>SUM(L480:L489)</f>
        <v>0</v>
      </c>
      <c r="M490" s="28">
        <f>SUM(M480:M489)</f>
        <v>0</v>
      </c>
      <c r="N490" s="84">
        <f>SUM(N480:N489)</f>
        <v>0</v>
      </c>
      <c r="O490" s="39">
        <f>IF(O489=999.99,9999.9,SUM(O480:O489))</f>
        <v>0</v>
      </c>
    </row>
    <row r="491" spans="1:15" ht="13.5" thickBot="1">
      <c r="A491" s="38"/>
      <c r="B491" s="85"/>
      <c r="C491" s="10"/>
      <c r="D491" s="10"/>
      <c r="E491" s="10"/>
      <c r="F491" s="10"/>
      <c r="G491" s="40"/>
      <c r="H491" s="41"/>
      <c r="I491" s="38"/>
      <c r="J491" s="85"/>
      <c r="K491" s="10"/>
      <c r="L491" s="10"/>
      <c r="M491" s="10"/>
      <c r="N491" s="10"/>
      <c r="O491" s="40"/>
    </row>
    <row r="492" spans="1:15" ht="15.75">
      <c r="A492" s="22">
        <f>'Shooter Data'!$A73</f>
        <v>71</v>
      </c>
      <c r="B492" s="111">
        <f>IF('Shooter Data'!$B73="","",'Shooter Data'!$B73)</f>
      </c>
      <c r="C492" s="112"/>
      <c r="D492" s="112"/>
      <c r="E492" s="112"/>
      <c r="F492" s="112"/>
      <c r="G492" s="113"/>
      <c r="I492" s="22">
        <f>'Shooter Data'!$A74</f>
        <v>72</v>
      </c>
      <c r="J492" s="111">
        <f>IF('Shooter Data'!$B74="","",'Shooter Data'!$B74)</f>
      </c>
      <c r="K492" s="112"/>
      <c r="L492" s="112"/>
      <c r="M492" s="112"/>
      <c r="N492" s="112"/>
      <c r="O492" s="113"/>
    </row>
    <row r="493" spans="1:15" ht="12.75">
      <c r="A493" s="86" t="s">
        <v>107</v>
      </c>
      <c r="B493" s="87" t="s">
        <v>2</v>
      </c>
      <c r="C493" s="88" t="s">
        <v>3</v>
      </c>
      <c r="D493" s="88" t="s">
        <v>4</v>
      </c>
      <c r="E493" s="88" t="s">
        <v>109</v>
      </c>
      <c r="F493" s="89" t="s">
        <v>108</v>
      </c>
      <c r="G493" s="90" t="s">
        <v>5</v>
      </c>
      <c r="I493" s="86" t="s">
        <v>107</v>
      </c>
      <c r="J493" s="87" t="s">
        <v>2</v>
      </c>
      <c r="K493" s="88" t="s">
        <v>3</v>
      </c>
      <c r="L493" s="88" t="s">
        <v>4</v>
      </c>
      <c r="M493" s="88" t="s">
        <v>109</v>
      </c>
      <c r="N493" s="89" t="s">
        <v>108</v>
      </c>
      <c r="O493" s="90" t="s">
        <v>5</v>
      </c>
    </row>
    <row r="494" spans="1:15" ht="12.75">
      <c r="A494" s="86">
        <v>1</v>
      </c>
      <c r="B494" s="5"/>
      <c r="C494" s="4"/>
      <c r="D494" s="4"/>
      <c r="E494" s="79"/>
      <c r="F494" s="82"/>
      <c r="G494" s="29">
        <f>IF(B494="MDQ",999.99,IF(B494="SDQ",999,B494+(C494*5)+(D494*10)-E494+(F494*30)))</f>
        <v>0</v>
      </c>
      <c r="I494" s="86">
        <v>1</v>
      </c>
      <c r="J494" s="5"/>
      <c r="K494" s="4"/>
      <c r="L494" s="4"/>
      <c r="M494" s="79"/>
      <c r="N494" s="82"/>
      <c r="O494" s="29">
        <f>IF(J494="MDQ",999.99,IF(J494="SDQ",999,J494+(K494*5)+(L494*10)-M494+(N494*30)))</f>
        <v>0</v>
      </c>
    </row>
    <row r="495" spans="1:15" ht="12.75">
      <c r="A495" s="86">
        <v>2</v>
      </c>
      <c r="B495" s="5"/>
      <c r="C495" s="4"/>
      <c r="D495" s="4"/>
      <c r="E495" s="79"/>
      <c r="F495" s="82"/>
      <c r="G495" s="29">
        <f>IF(B495="MDQ",999.99,IF(G494=999.99,999.99,IF(B495="SDQ",999,(B495+(C495*5)+(D495*10)-E495+(F495*30)))))</f>
        <v>0</v>
      </c>
      <c r="I495" s="86">
        <v>2</v>
      </c>
      <c r="J495" s="5"/>
      <c r="K495" s="4"/>
      <c r="L495" s="4"/>
      <c r="M495" s="79"/>
      <c r="N495" s="82"/>
      <c r="O495" s="29">
        <f>IF(J495="MDQ",999.99,IF(O494=999.99,999.99,IF(J495="SDQ",999,(J495+(K495*5)+(L495*10)-M495+(N495*30)))))</f>
        <v>0</v>
      </c>
    </row>
    <row r="496" spans="1:15" ht="12.75">
      <c r="A496" s="86">
        <v>3</v>
      </c>
      <c r="B496" s="5"/>
      <c r="C496" s="4"/>
      <c r="D496" s="4"/>
      <c r="E496" s="79"/>
      <c r="F496" s="82"/>
      <c r="G496" s="29">
        <f aca="true" t="shared" si="70" ref="G496:G503">IF(B496="MDQ",999.99,IF(G495=999.99,999.99,IF(B496="SDQ",999,(B496+(C496*5)+(D496*10)-E496+(F496*30)))))</f>
        <v>0</v>
      </c>
      <c r="I496" s="86">
        <v>3</v>
      </c>
      <c r="J496" s="5"/>
      <c r="K496" s="4"/>
      <c r="L496" s="4"/>
      <c r="M496" s="79"/>
      <c r="N496" s="82"/>
      <c r="O496" s="29">
        <f aca="true" t="shared" si="71" ref="O496:O503">IF(J496="MDQ",999.99,IF(O495=999.99,999.99,IF(J496="SDQ",999,(J496+(K496*5)+(L496*10)-M496+(N496*30)))))</f>
        <v>0</v>
      </c>
    </row>
    <row r="497" spans="1:15" ht="12.75">
      <c r="A497" s="86">
        <v>4</v>
      </c>
      <c r="B497" s="5"/>
      <c r="C497" s="4"/>
      <c r="D497" s="4"/>
      <c r="E497" s="79"/>
      <c r="F497" s="82"/>
      <c r="G497" s="29">
        <f t="shared" si="70"/>
        <v>0</v>
      </c>
      <c r="I497" s="86">
        <v>4</v>
      </c>
      <c r="J497" s="5"/>
      <c r="K497" s="4"/>
      <c r="L497" s="4"/>
      <c r="M497" s="79"/>
      <c r="N497" s="82"/>
      <c r="O497" s="29">
        <f t="shared" si="71"/>
        <v>0</v>
      </c>
    </row>
    <row r="498" spans="1:15" ht="12.75">
      <c r="A498" s="86">
        <v>5</v>
      </c>
      <c r="B498" s="5"/>
      <c r="C498" s="4"/>
      <c r="D498" s="4"/>
      <c r="E498" s="79"/>
      <c r="F498" s="82"/>
      <c r="G498" s="29">
        <f t="shared" si="70"/>
        <v>0</v>
      </c>
      <c r="I498" s="86">
        <v>5</v>
      </c>
      <c r="J498" s="5"/>
      <c r="K498" s="4"/>
      <c r="L498" s="4"/>
      <c r="M498" s="79"/>
      <c r="N498" s="82"/>
      <c r="O498" s="29">
        <f t="shared" si="71"/>
        <v>0</v>
      </c>
    </row>
    <row r="499" spans="1:15" ht="12.75">
      <c r="A499" s="91">
        <v>6</v>
      </c>
      <c r="B499" s="36"/>
      <c r="C499" s="37"/>
      <c r="D499" s="37"/>
      <c r="E499" s="79"/>
      <c r="F499" s="83"/>
      <c r="G499" s="29">
        <f t="shared" si="70"/>
        <v>0</v>
      </c>
      <c r="I499" s="91">
        <v>6</v>
      </c>
      <c r="J499" s="36"/>
      <c r="K499" s="37"/>
      <c r="L499" s="37"/>
      <c r="M499" s="79"/>
      <c r="N499" s="83"/>
      <c r="O499" s="29">
        <f t="shared" si="71"/>
        <v>0</v>
      </c>
    </row>
    <row r="500" spans="1:15" ht="12.75">
      <c r="A500" s="91">
        <v>7</v>
      </c>
      <c r="B500" s="36"/>
      <c r="C500" s="37"/>
      <c r="D500" s="37"/>
      <c r="E500" s="79"/>
      <c r="F500" s="83"/>
      <c r="G500" s="29">
        <f t="shared" si="70"/>
        <v>0</v>
      </c>
      <c r="I500" s="91">
        <v>7</v>
      </c>
      <c r="J500" s="36"/>
      <c r="K500" s="37"/>
      <c r="L500" s="37"/>
      <c r="M500" s="79"/>
      <c r="N500" s="83"/>
      <c r="O500" s="29">
        <f t="shared" si="71"/>
        <v>0</v>
      </c>
    </row>
    <row r="501" spans="1:15" ht="12.75">
      <c r="A501" s="91">
        <v>8</v>
      </c>
      <c r="B501" s="36"/>
      <c r="C501" s="37"/>
      <c r="D501" s="37"/>
      <c r="E501" s="79"/>
      <c r="F501" s="83"/>
      <c r="G501" s="29">
        <f t="shared" si="70"/>
        <v>0</v>
      </c>
      <c r="I501" s="91">
        <v>8</v>
      </c>
      <c r="J501" s="36"/>
      <c r="K501" s="37"/>
      <c r="L501" s="37"/>
      <c r="M501" s="79"/>
      <c r="N501" s="83"/>
      <c r="O501" s="29">
        <f t="shared" si="71"/>
        <v>0</v>
      </c>
    </row>
    <row r="502" spans="1:15" ht="12.75">
      <c r="A502" s="91">
        <v>9</v>
      </c>
      <c r="B502" s="36"/>
      <c r="C502" s="37"/>
      <c r="D502" s="37"/>
      <c r="E502" s="79"/>
      <c r="F502" s="83"/>
      <c r="G502" s="29">
        <f t="shared" si="70"/>
        <v>0</v>
      </c>
      <c r="I502" s="91">
        <v>9</v>
      </c>
      <c r="J502" s="36"/>
      <c r="K502" s="37"/>
      <c r="L502" s="37"/>
      <c r="M502" s="79"/>
      <c r="N502" s="83"/>
      <c r="O502" s="29">
        <f t="shared" si="71"/>
        <v>0</v>
      </c>
    </row>
    <row r="503" spans="1:15" ht="12.75">
      <c r="A503" s="91">
        <v>10</v>
      </c>
      <c r="B503" s="36"/>
      <c r="C503" s="37"/>
      <c r="D503" s="37"/>
      <c r="E503" s="79"/>
      <c r="F503" s="83"/>
      <c r="G503" s="29">
        <f t="shared" si="70"/>
        <v>0</v>
      </c>
      <c r="I503" s="91">
        <v>10</v>
      </c>
      <c r="J503" s="36"/>
      <c r="K503" s="37"/>
      <c r="L503" s="37"/>
      <c r="M503" s="79"/>
      <c r="N503" s="83"/>
      <c r="O503" s="29">
        <f t="shared" si="71"/>
        <v>0</v>
      </c>
    </row>
    <row r="504" spans="1:15" ht="13.5" thickBot="1">
      <c r="A504" s="92" t="s">
        <v>6</v>
      </c>
      <c r="B504" s="28">
        <f>SUM(B494:B503)</f>
        <v>0</v>
      </c>
      <c r="C504" s="84">
        <f>SUM(C494:C503)</f>
        <v>0</v>
      </c>
      <c r="D504" s="84">
        <f>SUM(D494:D503)</f>
        <v>0</v>
      </c>
      <c r="E504" s="28">
        <f>SUM(E494:E503)</f>
        <v>0</v>
      </c>
      <c r="F504" s="84">
        <f>SUM(F494:F503)</f>
        <v>0</v>
      </c>
      <c r="G504" s="39">
        <f>IF(G503=999.99,9999.9,SUM(G494:G503))</f>
        <v>0</v>
      </c>
      <c r="I504" s="92" t="s">
        <v>6</v>
      </c>
      <c r="J504" s="28">
        <f>SUM(J494:J503)</f>
        <v>0</v>
      </c>
      <c r="K504" s="84">
        <f>SUM(K494:K503)</f>
        <v>0</v>
      </c>
      <c r="L504" s="84">
        <f>SUM(L494:L503)</f>
        <v>0</v>
      </c>
      <c r="M504" s="28">
        <f>SUM(M494:M503)</f>
        <v>0</v>
      </c>
      <c r="N504" s="84">
        <f>SUM(N494:N503)</f>
        <v>0</v>
      </c>
      <c r="O504" s="39">
        <f>IF(O503=999.99,9999.9,SUM(O494:O503))</f>
        <v>0</v>
      </c>
    </row>
    <row r="505" spans="1:15" ht="13.5" thickBot="1">
      <c r="A505" s="38"/>
      <c r="B505" s="85"/>
      <c r="C505" s="10"/>
      <c r="D505" s="10"/>
      <c r="E505" s="10"/>
      <c r="F505" s="10"/>
      <c r="G505" s="40"/>
      <c r="H505" s="41"/>
      <c r="I505" s="38"/>
      <c r="J505" s="85"/>
      <c r="K505" s="10"/>
      <c r="L505" s="10"/>
      <c r="M505" s="10"/>
      <c r="N505" s="10"/>
      <c r="O505" s="40"/>
    </row>
    <row r="506" spans="1:15" ht="15.75">
      <c r="A506" s="22">
        <f>'Shooter Data'!$A75</f>
        <v>73</v>
      </c>
      <c r="B506" s="111">
        <f>IF('Shooter Data'!$B75="","",'Shooter Data'!$B75)</f>
      </c>
      <c r="C506" s="112"/>
      <c r="D506" s="112"/>
      <c r="E506" s="112"/>
      <c r="F506" s="112"/>
      <c r="G506" s="113"/>
      <c r="I506" s="22">
        <f>'Shooter Data'!$A76</f>
        <v>74</v>
      </c>
      <c r="J506" s="111">
        <f>IF('Shooter Data'!$B76="","",'Shooter Data'!$B76)</f>
      </c>
      <c r="K506" s="112"/>
      <c r="L506" s="112"/>
      <c r="M506" s="112"/>
      <c r="N506" s="112"/>
      <c r="O506" s="113"/>
    </row>
    <row r="507" spans="1:15" ht="12.75">
      <c r="A507" s="86" t="s">
        <v>107</v>
      </c>
      <c r="B507" s="87" t="s">
        <v>2</v>
      </c>
      <c r="C507" s="88" t="s">
        <v>3</v>
      </c>
      <c r="D507" s="88" t="s">
        <v>4</v>
      </c>
      <c r="E507" s="88" t="s">
        <v>109</v>
      </c>
      <c r="F507" s="89" t="s">
        <v>108</v>
      </c>
      <c r="G507" s="90" t="s">
        <v>5</v>
      </c>
      <c r="I507" s="86" t="s">
        <v>107</v>
      </c>
      <c r="J507" s="87" t="s">
        <v>2</v>
      </c>
      <c r="K507" s="88" t="s">
        <v>3</v>
      </c>
      <c r="L507" s="88" t="s">
        <v>4</v>
      </c>
      <c r="M507" s="88" t="s">
        <v>109</v>
      </c>
      <c r="N507" s="89" t="s">
        <v>108</v>
      </c>
      <c r="O507" s="90" t="s">
        <v>5</v>
      </c>
    </row>
    <row r="508" spans="1:15" ht="12.75">
      <c r="A508" s="86">
        <v>1</v>
      </c>
      <c r="B508" s="5"/>
      <c r="C508" s="4"/>
      <c r="D508" s="4"/>
      <c r="E508" s="79"/>
      <c r="F508" s="82"/>
      <c r="G508" s="29">
        <f>IF(B508="MDQ",999.99,IF(B508="SDQ",999,B508+(C508*5)+(D508*10)-E508+(F508*30)))</f>
        <v>0</v>
      </c>
      <c r="I508" s="86">
        <v>1</v>
      </c>
      <c r="J508" s="5"/>
      <c r="K508" s="4"/>
      <c r="L508" s="4"/>
      <c r="M508" s="79"/>
      <c r="N508" s="82"/>
      <c r="O508" s="29">
        <f>IF(J508="MDQ",999.99,IF(J508="SDQ",999,J508+(K508*5)+(L508*10)-M508+(N508*30)))</f>
        <v>0</v>
      </c>
    </row>
    <row r="509" spans="1:15" ht="12.75">
      <c r="A509" s="86">
        <v>2</v>
      </c>
      <c r="B509" s="5"/>
      <c r="C509" s="4"/>
      <c r="D509" s="4"/>
      <c r="E509" s="79"/>
      <c r="F509" s="82"/>
      <c r="G509" s="29">
        <f>IF(B509="MDQ",999.99,IF(G508=999.99,999.99,IF(B509="SDQ",999,(B509+(C509*5)+(D509*10)-E509+(F509*30)))))</f>
        <v>0</v>
      </c>
      <c r="I509" s="86">
        <v>2</v>
      </c>
      <c r="J509" s="5"/>
      <c r="K509" s="4"/>
      <c r="L509" s="4"/>
      <c r="M509" s="79"/>
      <c r="N509" s="82"/>
      <c r="O509" s="29">
        <f>IF(J509="MDQ",999.99,IF(O508=999.99,999.99,IF(J509="SDQ",999,(J509+(K509*5)+(L509*10)-M509+(N509*30)))))</f>
        <v>0</v>
      </c>
    </row>
    <row r="510" spans="1:15" ht="12.75">
      <c r="A510" s="86">
        <v>3</v>
      </c>
      <c r="B510" s="5"/>
      <c r="C510" s="4"/>
      <c r="D510" s="4"/>
      <c r="E510" s="79"/>
      <c r="F510" s="82"/>
      <c r="G510" s="29">
        <f aca="true" t="shared" si="72" ref="G510:G517">IF(B510="MDQ",999.99,IF(G509=999.99,999.99,IF(B510="SDQ",999,(B510+(C510*5)+(D510*10)-E510+(F510*30)))))</f>
        <v>0</v>
      </c>
      <c r="I510" s="86">
        <v>3</v>
      </c>
      <c r="J510" s="5"/>
      <c r="K510" s="4"/>
      <c r="L510" s="4"/>
      <c r="M510" s="79"/>
      <c r="N510" s="82"/>
      <c r="O510" s="29">
        <f aca="true" t="shared" si="73" ref="O510:O517">IF(J510="MDQ",999.99,IF(O509=999.99,999.99,IF(J510="SDQ",999,(J510+(K510*5)+(L510*10)-M510+(N510*30)))))</f>
        <v>0</v>
      </c>
    </row>
    <row r="511" spans="1:15" ht="12.75">
      <c r="A511" s="86">
        <v>4</v>
      </c>
      <c r="B511" s="5"/>
      <c r="C511" s="4"/>
      <c r="D511" s="4"/>
      <c r="E511" s="79"/>
      <c r="F511" s="82"/>
      <c r="G511" s="29">
        <f t="shared" si="72"/>
        <v>0</v>
      </c>
      <c r="I511" s="86">
        <v>4</v>
      </c>
      <c r="J511" s="5"/>
      <c r="K511" s="4"/>
      <c r="L511" s="4"/>
      <c r="M511" s="79"/>
      <c r="N511" s="82"/>
      <c r="O511" s="29">
        <f t="shared" si="73"/>
        <v>0</v>
      </c>
    </row>
    <row r="512" spans="1:15" ht="12.75">
      <c r="A512" s="86">
        <v>5</v>
      </c>
      <c r="B512" s="5"/>
      <c r="C512" s="4"/>
      <c r="D512" s="4"/>
      <c r="E512" s="79"/>
      <c r="F512" s="82"/>
      <c r="G512" s="29">
        <f t="shared" si="72"/>
        <v>0</v>
      </c>
      <c r="I512" s="86">
        <v>5</v>
      </c>
      <c r="J512" s="5"/>
      <c r="K512" s="4"/>
      <c r="L512" s="4"/>
      <c r="M512" s="79"/>
      <c r="N512" s="82"/>
      <c r="O512" s="29">
        <f t="shared" si="73"/>
        <v>0</v>
      </c>
    </row>
    <row r="513" spans="1:15" ht="12.75">
      <c r="A513" s="91">
        <v>6</v>
      </c>
      <c r="B513" s="36"/>
      <c r="C513" s="37"/>
      <c r="D513" s="37"/>
      <c r="E513" s="79"/>
      <c r="F513" s="83"/>
      <c r="G513" s="29">
        <f t="shared" si="72"/>
        <v>0</v>
      </c>
      <c r="I513" s="91">
        <v>6</v>
      </c>
      <c r="J513" s="36"/>
      <c r="K513" s="37"/>
      <c r="L513" s="37"/>
      <c r="M513" s="79"/>
      <c r="N513" s="83"/>
      <c r="O513" s="29">
        <f t="shared" si="73"/>
        <v>0</v>
      </c>
    </row>
    <row r="514" spans="1:15" ht="12.75">
      <c r="A514" s="91">
        <v>7</v>
      </c>
      <c r="B514" s="36"/>
      <c r="C514" s="37"/>
      <c r="D514" s="37"/>
      <c r="E514" s="79"/>
      <c r="F514" s="83"/>
      <c r="G514" s="29">
        <f t="shared" si="72"/>
        <v>0</v>
      </c>
      <c r="I514" s="91">
        <v>7</v>
      </c>
      <c r="J514" s="36"/>
      <c r="K514" s="37"/>
      <c r="L514" s="37"/>
      <c r="M514" s="79"/>
      <c r="N514" s="83"/>
      <c r="O514" s="29">
        <f t="shared" si="73"/>
        <v>0</v>
      </c>
    </row>
    <row r="515" spans="1:15" ht="12.75">
      <c r="A515" s="91">
        <v>8</v>
      </c>
      <c r="B515" s="36"/>
      <c r="C515" s="37"/>
      <c r="D515" s="37"/>
      <c r="E515" s="79"/>
      <c r="F515" s="83"/>
      <c r="G515" s="29">
        <f t="shared" si="72"/>
        <v>0</v>
      </c>
      <c r="I515" s="91">
        <v>8</v>
      </c>
      <c r="J515" s="36"/>
      <c r="K515" s="37"/>
      <c r="L515" s="37"/>
      <c r="M515" s="79"/>
      <c r="N515" s="83"/>
      <c r="O515" s="29">
        <f t="shared" si="73"/>
        <v>0</v>
      </c>
    </row>
    <row r="516" spans="1:15" ht="12.75">
      <c r="A516" s="91">
        <v>9</v>
      </c>
      <c r="B516" s="36"/>
      <c r="C516" s="37"/>
      <c r="D516" s="37"/>
      <c r="E516" s="79"/>
      <c r="F516" s="83"/>
      <c r="G516" s="29">
        <f t="shared" si="72"/>
        <v>0</v>
      </c>
      <c r="I516" s="91">
        <v>9</v>
      </c>
      <c r="J516" s="36"/>
      <c r="K516" s="37"/>
      <c r="L516" s="37"/>
      <c r="M516" s="79"/>
      <c r="N516" s="83"/>
      <c r="O516" s="29">
        <f t="shared" si="73"/>
        <v>0</v>
      </c>
    </row>
    <row r="517" spans="1:15" ht="12.75">
      <c r="A517" s="91">
        <v>10</v>
      </c>
      <c r="B517" s="36"/>
      <c r="C517" s="37"/>
      <c r="D517" s="37"/>
      <c r="E517" s="79"/>
      <c r="F517" s="83"/>
      <c r="G517" s="29">
        <f t="shared" si="72"/>
        <v>0</v>
      </c>
      <c r="I517" s="91">
        <v>10</v>
      </c>
      <c r="J517" s="36"/>
      <c r="K517" s="37"/>
      <c r="L517" s="37"/>
      <c r="M517" s="79"/>
      <c r="N517" s="83"/>
      <c r="O517" s="29">
        <f t="shared" si="73"/>
        <v>0</v>
      </c>
    </row>
    <row r="518" spans="1:15" ht="13.5" thickBot="1">
      <c r="A518" s="92" t="s">
        <v>6</v>
      </c>
      <c r="B518" s="28">
        <f>SUM(B508:B517)</f>
        <v>0</v>
      </c>
      <c r="C518" s="84">
        <f>SUM(C508:C517)</f>
        <v>0</v>
      </c>
      <c r="D518" s="84">
        <f>SUM(D508:D517)</f>
        <v>0</v>
      </c>
      <c r="E518" s="28">
        <f>SUM(E508:E517)</f>
        <v>0</v>
      </c>
      <c r="F518" s="84">
        <f>SUM(F508:F517)</f>
        <v>0</v>
      </c>
      <c r="G518" s="39">
        <f>IF(G517=999.99,9999.9,SUM(G508:G517))</f>
        <v>0</v>
      </c>
      <c r="I518" s="92" t="s">
        <v>6</v>
      </c>
      <c r="J518" s="28">
        <f>SUM(J508:J517)</f>
        <v>0</v>
      </c>
      <c r="K518" s="84">
        <f>SUM(K508:K517)</f>
        <v>0</v>
      </c>
      <c r="L518" s="84">
        <f>SUM(L508:L517)</f>
        <v>0</v>
      </c>
      <c r="M518" s="28">
        <f>SUM(M508:M517)</f>
        <v>0</v>
      </c>
      <c r="N518" s="84">
        <f>SUM(N508:N517)</f>
        <v>0</v>
      </c>
      <c r="O518" s="39">
        <f>IF(O517=999.99,9999.9,SUM(O508:O517))</f>
        <v>0</v>
      </c>
    </row>
    <row r="519" spans="1:15" ht="13.5" thickBot="1">
      <c r="A519" s="38"/>
      <c r="B519" s="85"/>
      <c r="C519" s="10"/>
      <c r="D519" s="10"/>
      <c r="E519" s="10"/>
      <c r="F519" s="10"/>
      <c r="G519" s="40"/>
      <c r="H519" s="41"/>
      <c r="I519" s="38"/>
      <c r="J519" s="85"/>
      <c r="K519" s="10"/>
      <c r="L519" s="10"/>
      <c r="M519" s="10"/>
      <c r="N519" s="10"/>
      <c r="O519" s="40"/>
    </row>
    <row r="520" spans="1:15" ht="15.75">
      <c r="A520" s="22">
        <f>'Shooter Data'!$A77</f>
        <v>75</v>
      </c>
      <c r="B520" s="111">
        <f>IF('Shooter Data'!$B77="","",'Shooter Data'!$B77)</f>
      </c>
      <c r="C520" s="112"/>
      <c r="D520" s="112"/>
      <c r="E520" s="112"/>
      <c r="F520" s="112"/>
      <c r="G520" s="113"/>
      <c r="I520" s="22">
        <f>'Shooter Data'!$A78</f>
        <v>76</v>
      </c>
      <c r="J520" s="111">
        <f>IF('Shooter Data'!$B78="","",'Shooter Data'!$B78)</f>
      </c>
      <c r="K520" s="112"/>
      <c r="L520" s="112"/>
      <c r="M520" s="112"/>
      <c r="N520" s="112"/>
      <c r="O520" s="113"/>
    </row>
    <row r="521" spans="1:15" ht="12.75">
      <c r="A521" s="86" t="s">
        <v>107</v>
      </c>
      <c r="B521" s="87" t="s">
        <v>2</v>
      </c>
      <c r="C521" s="88" t="s">
        <v>3</v>
      </c>
      <c r="D521" s="88" t="s">
        <v>4</v>
      </c>
      <c r="E521" s="88" t="s">
        <v>109</v>
      </c>
      <c r="F521" s="89" t="s">
        <v>108</v>
      </c>
      <c r="G521" s="90" t="s">
        <v>5</v>
      </c>
      <c r="I521" s="86" t="s">
        <v>107</v>
      </c>
      <c r="J521" s="87" t="s">
        <v>2</v>
      </c>
      <c r="K521" s="88" t="s">
        <v>3</v>
      </c>
      <c r="L521" s="88" t="s">
        <v>4</v>
      </c>
      <c r="M521" s="88" t="s">
        <v>109</v>
      </c>
      <c r="N521" s="89" t="s">
        <v>108</v>
      </c>
      <c r="O521" s="90" t="s">
        <v>5</v>
      </c>
    </row>
    <row r="522" spans="1:15" ht="12.75">
      <c r="A522" s="86">
        <v>1</v>
      </c>
      <c r="B522" s="5"/>
      <c r="C522" s="4"/>
      <c r="D522" s="4"/>
      <c r="E522" s="79"/>
      <c r="F522" s="82"/>
      <c r="G522" s="29">
        <f>IF(B522="MDQ",999.99,IF(B522="SDQ",999,B522+(C522*5)+(D522*10)-E522+(F522*30)))</f>
        <v>0</v>
      </c>
      <c r="I522" s="86">
        <v>1</v>
      </c>
      <c r="J522" s="5"/>
      <c r="K522" s="4"/>
      <c r="L522" s="4"/>
      <c r="M522" s="79"/>
      <c r="N522" s="82"/>
      <c r="O522" s="29">
        <f>IF(J522="MDQ",999.99,IF(J522="SDQ",999,J522+(K522*5)+(L522*10)-M522+(N522*30)))</f>
        <v>0</v>
      </c>
    </row>
    <row r="523" spans="1:15" ht="12.75">
      <c r="A523" s="86">
        <v>2</v>
      </c>
      <c r="B523" s="5"/>
      <c r="C523" s="4"/>
      <c r="D523" s="4"/>
      <c r="E523" s="79"/>
      <c r="F523" s="82"/>
      <c r="G523" s="29">
        <f>IF(B523="MDQ",999.99,IF(G522=999.99,999.99,IF(B523="SDQ",999,(B523+(C523*5)+(D523*10)-E523+(F523*30)))))</f>
        <v>0</v>
      </c>
      <c r="I523" s="86">
        <v>2</v>
      </c>
      <c r="J523" s="5"/>
      <c r="K523" s="4"/>
      <c r="L523" s="4"/>
      <c r="M523" s="79"/>
      <c r="N523" s="82"/>
      <c r="O523" s="29">
        <f>IF(J523="MDQ",999.99,IF(O522=999.99,999.99,IF(J523="SDQ",999,(J523+(K523*5)+(L523*10)-M523+(N523*30)))))</f>
        <v>0</v>
      </c>
    </row>
    <row r="524" spans="1:15" ht="12.75">
      <c r="A524" s="86">
        <v>3</v>
      </c>
      <c r="B524" s="5"/>
      <c r="C524" s="4"/>
      <c r="D524" s="4"/>
      <c r="E524" s="79"/>
      <c r="F524" s="82"/>
      <c r="G524" s="29">
        <f aca="true" t="shared" si="74" ref="G524:G531">IF(B524="MDQ",999.99,IF(G523=999.99,999.99,IF(B524="SDQ",999,(B524+(C524*5)+(D524*10)-E524+(F524*30)))))</f>
        <v>0</v>
      </c>
      <c r="I524" s="86">
        <v>3</v>
      </c>
      <c r="J524" s="5"/>
      <c r="K524" s="4"/>
      <c r="L524" s="4"/>
      <c r="M524" s="79"/>
      <c r="N524" s="82"/>
      <c r="O524" s="29">
        <f aca="true" t="shared" si="75" ref="O524:O531">IF(J524="MDQ",999.99,IF(O523=999.99,999.99,IF(J524="SDQ",999,(J524+(K524*5)+(L524*10)-M524+(N524*30)))))</f>
        <v>0</v>
      </c>
    </row>
    <row r="525" spans="1:15" ht="12.75">
      <c r="A525" s="86">
        <v>4</v>
      </c>
      <c r="B525" s="5"/>
      <c r="C525" s="4"/>
      <c r="D525" s="4"/>
      <c r="E525" s="79"/>
      <c r="F525" s="82"/>
      <c r="G525" s="29">
        <f t="shared" si="74"/>
        <v>0</v>
      </c>
      <c r="I525" s="86">
        <v>4</v>
      </c>
      <c r="J525" s="5"/>
      <c r="K525" s="4"/>
      <c r="L525" s="4"/>
      <c r="M525" s="79"/>
      <c r="N525" s="82"/>
      <c r="O525" s="29">
        <f t="shared" si="75"/>
        <v>0</v>
      </c>
    </row>
    <row r="526" spans="1:15" ht="12.75">
      <c r="A526" s="86">
        <v>5</v>
      </c>
      <c r="B526" s="5"/>
      <c r="C526" s="4"/>
      <c r="D526" s="4"/>
      <c r="E526" s="79"/>
      <c r="F526" s="82"/>
      <c r="G526" s="29">
        <f t="shared" si="74"/>
        <v>0</v>
      </c>
      <c r="I526" s="86">
        <v>5</v>
      </c>
      <c r="J526" s="5"/>
      <c r="K526" s="4"/>
      <c r="L526" s="4"/>
      <c r="M526" s="79"/>
      <c r="N526" s="82"/>
      <c r="O526" s="29">
        <f t="shared" si="75"/>
        <v>0</v>
      </c>
    </row>
    <row r="527" spans="1:15" ht="12.75">
      <c r="A527" s="91">
        <v>6</v>
      </c>
      <c r="B527" s="36"/>
      <c r="C527" s="37"/>
      <c r="D527" s="37"/>
      <c r="E527" s="79"/>
      <c r="F527" s="83"/>
      <c r="G527" s="29">
        <f t="shared" si="74"/>
        <v>0</v>
      </c>
      <c r="I527" s="91">
        <v>6</v>
      </c>
      <c r="J527" s="36"/>
      <c r="K527" s="37"/>
      <c r="L527" s="37"/>
      <c r="M527" s="79"/>
      <c r="N527" s="83"/>
      <c r="O527" s="29">
        <f t="shared" si="75"/>
        <v>0</v>
      </c>
    </row>
    <row r="528" spans="1:15" ht="12.75">
      <c r="A528" s="91">
        <v>7</v>
      </c>
      <c r="B528" s="36"/>
      <c r="C528" s="37"/>
      <c r="D528" s="37"/>
      <c r="E528" s="79"/>
      <c r="F528" s="83"/>
      <c r="G528" s="29">
        <f t="shared" si="74"/>
        <v>0</v>
      </c>
      <c r="I528" s="91">
        <v>7</v>
      </c>
      <c r="J528" s="36"/>
      <c r="K528" s="37"/>
      <c r="L528" s="37"/>
      <c r="M528" s="79"/>
      <c r="N528" s="83"/>
      <c r="O528" s="29">
        <f t="shared" si="75"/>
        <v>0</v>
      </c>
    </row>
    <row r="529" spans="1:15" ht="12.75">
      <c r="A529" s="91">
        <v>8</v>
      </c>
      <c r="B529" s="36"/>
      <c r="C529" s="37"/>
      <c r="D529" s="37"/>
      <c r="E529" s="79"/>
      <c r="F529" s="83"/>
      <c r="G529" s="29">
        <f t="shared" si="74"/>
        <v>0</v>
      </c>
      <c r="I529" s="91">
        <v>8</v>
      </c>
      <c r="J529" s="36"/>
      <c r="K529" s="37"/>
      <c r="L529" s="37"/>
      <c r="M529" s="79"/>
      <c r="N529" s="83"/>
      <c r="O529" s="29">
        <f t="shared" si="75"/>
        <v>0</v>
      </c>
    </row>
    <row r="530" spans="1:15" ht="12.75">
      <c r="A530" s="91">
        <v>9</v>
      </c>
      <c r="B530" s="36"/>
      <c r="C530" s="37"/>
      <c r="D530" s="37"/>
      <c r="E530" s="79"/>
      <c r="F530" s="83"/>
      <c r="G530" s="29">
        <f t="shared" si="74"/>
        <v>0</v>
      </c>
      <c r="I530" s="91">
        <v>9</v>
      </c>
      <c r="J530" s="36"/>
      <c r="K530" s="37"/>
      <c r="L530" s="37"/>
      <c r="M530" s="79"/>
      <c r="N530" s="83"/>
      <c r="O530" s="29">
        <f t="shared" si="75"/>
        <v>0</v>
      </c>
    </row>
    <row r="531" spans="1:15" ht="12.75">
      <c r="A531" s="91">
        <v>10</v>
      </c>
      <c r="B531" s="36"/>
      <c r="C531" s="37"/>
      <c r="D531" s="37"/>
      <c r="E531" s="79"/>
      <c r="F531" s="83"/>
      <c r="G531" s="29">
        <f t="shared" si="74"/>
        <v>0</v>
      </c>
      <c r="I531" s="91">
        <v>10</v>
      </c>
      <c r="J531" s="36"/>
      <c r="K531" s="37"/>
      <c r="L531" s="37"/>
      <c r="M531" s="79"/>
      <c r="N531" s="83"/>
      <c r="O531" s="29">
        <f t="shared" si="75"/>
        <v>0</v>
      </c>
    </row>
    <row r="532" spans="1:15" ht="13.5" thickBot="1">
      <c r="A532" s="92" t="s">
        <v>6</v>
      </c>
      <c r="B532" s="28">
        <f>SUM(B522:B531)</f>
        <v>0</v>
      </c>
      <c r="C532" s="84">
        <f>SUM(C522:C531)</f>
        <v>0</v>
      </c>
      <c r="D532" s="84">
        <f>SUM(D522:D531)</f>
        <v>0</v>
      </c>
      <c r="E532" s="28">
        <f>SUM(E522:E531)</f>
        <v>0</v>
      </c>
      <c r="F532" s="84">
        <f>SUM(F522:F531)</f>
        <v>0</v>
      </c>
      <c r="G532" s="39">
        <f>IF(G531=999.99,9999.9,SUM(G522:G531))</f>
        <v>0</v>
      </c>
      <c r="I532" s="92" t="s">
        <v>6</v>
      </c>
      <c r="J532" s="28">
        <f>SUM(J522:J531)</f>
        <v>0</v>
      </c>
      <c r="K532" s="84">
        <f>SUM(K522:K531)</f>
        <v>0</v>
      </c>
      <c r="L532" s="84">
        <f>SUM(L522:L531)</f>
        <v>0</v>
      </c>
      <c r="M532" s="28">
        <f>SUM(M522:M531)</f>
        <v>0</v>
      </c>
      <c r="N532" s="84">
        <f>SUM(N522:N531)</f>
        <v>0</v>
      </c>
      <c r="O532" s="39">
        <f>IF(O531=999.99,9999.9,SUM(O522:O531))</f>
        <v>0</v>
      </c>
    </row>
    <row r="533" spans="1:15" ht="13.5" thickBot="1">
      <c r="A533" s="38"/>
      <c r="B533" s="85"/>
      <c r="C533" s="10"/>
      <c r="D533" s="10"/>
      <c r="E533" s="10"/>
      <c r="F533" s="10"/>
      <c r="G533" s="40"/>
      <c r="H533" s="41"/>
      <c r="I533" s="38"/>
      <c r="J533" s="85"/>
      <c r="K533" s="10"/>
      <c r="L533" s="10"/>
      <c r="M533" s="10"/>
      <c r="N533" s="10"/>
      <c r="O533" s="40"/>
    </row>
    <row r="534" spans="1:15" ht="15.75">
      <c r="A534" s="22">
        <f>'Shooter Data'!$A79</f>
        <v>77</v>
      </c>
      <c r="B534" s="111">
        <f>IF('Shooter Data'!$B79="","",'Shooter Data'!$B79)</f>
      </c>
      <c r="C534" s="112"/>
      <c r="D534" s="112"/>
      <c r="E534" s="112"/>
      <c r="F534" s="112"/>
      <c r="G534" s="113"/>
      <c r="I534" s="22">
        <f>'Shooter Data'!$A80</f>
        <v>78</v>
      </c>
      <c r="J534" s="111">
        <f>IF('Shooter Data'!$B80="","",'Shooter Data'!$B80)</f>
      </c>
      <c r="K534" s="112"/>
      <c r="L534" s="112"/>
      <c r="M534" s="112"/>
      <c r="N534" s="112"/>
      <c r="O534" s="113"/>
    </row>
    <row r="535" spans="1:15" ht="12.75">
      <c r="A535" s="86" t="s">
        <v>107</v>
      </c>
      <c r="B535" s="87" t="s">
        <v>2</v>
      </c>
      <c r="C535" s="88" t="s">
        <v>3</v>
      </c>
      <c r="D535" s="88" t="s">
        <v>4</v>
      </c>
      <c r="E535" s="88" t="s">
        <v>109</v>
      </c>
      <c r="F535" s="89" t="s">
        <v>108</v>
      </c>
      <c r="G535" s="90" t="s">
        <v>5</v>
      </c>
      <c r="I535" s="86" t="s">
        <v>107</v>
      </c>
      <c r="J535" s="87" t="s">
        <v>2</v>
      </c>
      <c r="K535" s="88" t="s">
        <v>3</v>
      </c>
      <c r="L535" s="88" t="s">
        <v>4</v>
      </c>
      <c r="M535" s="88" t="s">
        <v>109</v>
      </c>
      <c r="N535" s="89" t="s">
        <v>108</v>
      </c>
      <c r="O535" s="90" t="s">
        <v>5</v>
      </c>
    </row>
    <row r="536" spans="1:15" ht="12.75">
      <c r="A536" s="86">
        <v>1</v>
      </c>
      <c r="B536" s="5"/>
      <c r="C536" s="4"/>
      <c r="D536" s="4"/>
      <c r="E536" s="79"/>
      <c r="F536" s="82"/>
      <c r="G536" s="29">
        <f>IF(B536="MDQ",999.99,IF(B536="SDQ",999,B536+(C536*5)+(D536*10)-E536+(F536*30)))</f>
        <v>0</v>
      </c>
      <c r="I536" s="86">
        <v>1</v>
      </c>
      <c r="J536" s="5"/>
      <c r="K536" s="4"/>
      <c r="L536" s="4"/>
      <c r="M536" s="79"/>
      <c r="N536" s="82"/>
      <c r="O536" s="29">
        <f>IF(J536="MDQ",999.99,IF(J536="SDQ",999,J536+(K536*5)+(L536*10)-M536+(N536*30)))</f>
        <v>0</v>
      </c>
    </row>
    <row r="537" spans="1:15" ht="12.75">
      <c r="A537" s="86">
        <v>2</v>
      </c>
      <c r="B537" s="5"/>
      <c r="C537" s="4"/>
      <c r="D537" s="4"/>
      <c r="E537" s="79"/>
      <c r="F537" s="82"/>
      <c r="G537" s="29">
        <f>IF(B537="MDQ",999.99,IF(G536=999.99,999.99,IF(B537="SDQ",999,(B537+(C537*5)+(D537*10)-E537+(F537*30)))))</f>
        <v>0</v>
      </c>
      <c r="I537" s="86">
        <v>2</v>
      </c>
      <c r="J537" s="5"/>
      <c r="K537" s="4"/>
      <c r="L537" s="4"/>
      <c r="M537" s="79"/>
      <c r="N537" s="82"/>
      <c r="O537" s="29">
        <f>IF(J537="MDQ",999.99,IF(O536=999.99,999.99,IF(J537="SDQ",999,(J537+(K537*5)+(L537*10)-M537+(N537*30)))))</f>
        <v>0</v>
      </c>
    </row>
    <row r="538" spans="1:15" ht="12.75">
      <c r="A538" s="86">
        <v>3</v>
      </c>
      <c r="B538" s="5"/>
      <c r="C538" s="4"/>
      <c r="D538" s="4"/>
      <c r="E538" s="79"/>
      <c r="F538" s="82"/>
      <c r="G538" s="29">
        <f aca="true" t="shared" si="76" ref="G538:G545">IF(B538="MDQ",999.99,IF(G537=999.99,999.99,IF(B538="SDQ",999,(B538+(C538*5)+(D538*10)-E538+(F538*30)))))</f>
        <v>0</v>
      </c>
      <c r="I538" s="86">
        <v>3</v>
      </c>
      <c r="J538" s="5"/>
      <c r="K538" s="4"/>
      <c r="L538" s="4"/>
      <c r="M538" s="79"/>
      <c r="N538" s="82"/>
      <c r="O538" s="29">
        <f aca="true" t="shared" si="77" ref="O538:O545">IF(J538="MDQ",999.99,IF(O537=999.99,999.99,IF(J538="SDQ",999,(J538+(K538*5)+(L538*10)-M538+(N538*30)))))</f>
        <v>0</v>
      </c>
    </row>
    <row r="539" spans="1:15" ht="12.75">
      <c r="A539" s="86">
        <v>4</v>
      </c>
      <c r="B539" s="5"/>
      <c r="C539" s="4"/>
      <c r="D539" s="4"/>
      <c r="E539" s="79"/>
      <c r="F539" s="82"/>
      <c r="G539" s="29">
        <f t="shared" si="76"/>
        <v>0</v>
      </c>
      <c r="I539" s="86">
        <v>4</v>
      </c>
      <c r="J539" s="5"/>
      <c r="K539" s="4"/>
      <c r="L539" s="4"/>
      <c r="M539" s="79"/>
      <c r="N539" s="82"/>
      <c r="O539" s="29">
        <f t="shared" si="77"/>
        <v>0</v>
      </c>
    </row>
    <row r="540" spans="1:15" ht="12.75">
      <c r="A540" s="86">
        <v>5</v>
      </c>
      <c r="B540" s="5"/>
      <c r="C540" s="4"/>
      <c r="D540" s="4"/>
      <c r="E540" s="79"/>
      <c r="F540" s="82"/>
      <c r="G540" s="29">
        <f t="shared" si="76"/>
        <v>0</v>
      </c>
      <c r="I540" s="86">
        <v>5</v>
      </c>
      <c r="J540" s="5"/>
      <c r="K540" s="4"/>
      <c r="L540" s="4"/>
      <c r="M540" s="79"/>
      <c r="N540" s="82"/>
      <c r="O540" s="29">
        <f t="shared" si="77"/>
        <v>0</v>
      </c>
    </row>
    <row r="541" spans="1:15" ht="12.75">
      <c r="A541" s="91">
        <v>6</v>
      </c>
      <c r="B541" s="36"/>
      <c r="C541" s="37"/>
      <c r="D541" s="37"/>
      <c r="E541" s="79"/>
      <c r="F541" s="83"/>
      <c r="G541" s="29">
        <f t="shared" si="76"/>
        <v>0</v>
      </c>
      <c r="I541" s="91">
        <v>6</v>
      </c>
      <c r="J541" s="36"/>
      <c r="K541" s="37"/>
      <c r="L541" s="37"/>
      <c r="M541" s="79"/>
      <c r="N541" s="83"/>
      <c r="O541" s="29">
        <f t="shared" si="77"/>
        <v>0</v>
      </c>
    </row>
    <row r="542" spans="1:15" ht="12.75">
      <c r="A542" s="91">
        <v>7</v>
      </c>
      <c r="B542" s="36"/>
      <c r="C542" s="37"/>
      <c r="D542" s="37"/>
      <c r="E542" s="79"/>
      <c r="F542" s="83"/>
      <c r="G542" s="29">
        <f t="shared" si="76"/>
        <v>0</v>
      </c>
      <c r="I542" s="91">
        <v>7</v>
      </c>
      <c r="J542" s="36"/>
      <c r="K542" s="37"/>
      <c r="L542" s="37"/>
      <c r="M542" s="79"/>
      <c r="N542" s="83"/>
      <c r="O542" s="29">
        <f t="shared" si="77"/>
        <v>0</v>
      </c>
    </row>
    <row r="543" spans="1:15" ht="12.75">
      <c r="A543" s="91">
        <v>8</v>
      </c>
      <c r="B543" s="36"/>
      <c r="C543" s="37"/>
      <c r="D543" s="37"/>
      <c r="E543" s="79"/>
      <c r="F543" s="83"/>
      <c r="G543" s="29">
        <f t="shared" si="76"/>
        <v>0</v>
      </c>
      <c r="I543" s="91">
        <v>8</v>
      </c>
      <c r="J543" s="36"/>
      <c r="K543" s="37"/>
      <c r="L543" s="37"/>
      <c r="M543" s="79"/>
      <c r="N543" s="83"/>
      <c r="O543" s="29">
        <f t="shared" si="77"/>
        <v>0</v>
      </c>
    </row>
    <row r="544" spans="1:15" ht="12.75">
      <c r="A544" s="91">
        <v>9</v>
      </c>
      <c r="B544" s="36"/>
      <c r="C544" s="37"/>
      <c r="D544" s="37"/>
      <c r="E544" s="79"/>
      <c r="F544" s="83"/>
      <c r="G544" s="29">
        <f t="shared" si="76"/>
        <v>0</v>
      </c>
      <c r="I544" s="91">
        <v>9</v>
      </c>
      <c r="J544" s="36"/>
      <c r="K544" s="37"/>
      <c r="L544" s="37"/>
      <c r="M544" s="79"/>
      <c r="N544" s="83"/>
      <c r="O544" s="29">
        <f t="shared" si="77"/>
        <v>0</v>
      </c>
    </row>
    <row r="545" spans="1:15" ht="12.75">
      <c r="A545" s="91">
        <v>10</v>
      </c>
      <c r="B545" s="36"/>
      <c r="C545" s="37"/>
      <c r="D545" s="37"/>
      <c r="E545" s="79"/>
      <c r="F545" s="83"/>
      <c r="G545" s="29">
        <f t="shared" si="76"/>
        <v>0</v>
      </c>
      <c r="I545" s="91">
        <v>10</v>
      </c>
      <c r="J545" s="36"/>
      <c r="K545" s="37"/>
      <c r="L545" s="37"/>
      <c r="M545" s="79"/>
      <c r="N545" s="83"/>
      <c r="O545" s="29">
        <f t="shared" si="77"/>
        <v>0</v>
      </c>
    </row>
    <row r="546" spans="1:15" ht="13.5" thickBot="1">
      <c r="A546" s="92" t="s">
        <v>6</v>
      </c>
      <c r="B546" s="28">
        <f>SUM(B536:B545)</f>
        <v>0</v>
      </c>
      <c r="C546" s="84">
        <f>SUM(C536:C545)</f>
        <v>0</v>
      </c>
      <c r="D546" s="84">
        <f>SUM(D536:D545)</f>
        <v>0</v>
      </c>
      <c r="E546" s="28">
        <f>SUM(E536:E545)</f>
        <v>0</v>
      </c>
      <c r="F546" s="84">
        <f>SUM(F536:F545)</f>
        <v>0</v>
      </c>
      <c r="G546" s="39">
        <f>IF(G545=999.99,9999.9,SUM(G536:G545))</f>
        <v>0</v>
      </c>
      <c r="I546" s="92" t="s">
        <v>6</v>
      </c>
      <c r="J546" s="28">
        <f>SUM(J536:J545)</f>
        <v>0</v>
      </c>
      <c r="K546" s="84">
        <f>SUM(K536:K545)</f>
        <v>0</v>
      </c>
      <c r="L546" s="84">
        <f>SUM(L536:L545)</f>
        <v>0</v>
      </c>
      <c r="M546" s="28">
        <f>SUM(M536:M545)</f>
        <v>0</v>
      </c>
      <c r="N546" s="84">
        <f>SUM(N536:N545)</f>
        <v>0</v>
      </c>
      <c r="O546" s="39">
        <f>IF(O545=999.99,9999.9,SUM(O536:O545))</f>
        <v>0</v>
      </c>
    </row>
    <row r="547" spans="1:15" ht="13.5" thickBot="1">
      <c r="A547" s="38"/>
      <c r="B547" s="85"/>
      <c r="C547" s="10"/>
      <c r="D547" s="10"/>
      <c r="E547" s="10"/>
      <c r="F547" s="10"/>
      <c r="G547" s="40"/>
      <c r="H547" s="41"/>
      <c r="I547" s="38"/>
      <c r="J547" s="85"/>
      <c r="K547" s="10"/>
      <c r="L547" s="10"/>
      <c r="M547" s="10"/>
      <c r="N547" s="10"/>
      <c r="O547" s="40"/>
    </row>
    <row r="548" spans="1:15" ht="15.75">
      <c r="A548" s="22">
        <f>'Shooter Data'!$A81</f>
        <v>79</v>
      </c>
      <c r="B548" s="111">
        <f>IF('Shooter Data'!$B81="","",'Shooter Data'!$B81)</f>
      </c>
      <c r="C548" s="112"/>
      <c r="D548" s="112"/>
      <c r="E548" s="112"/>
      <c r="F548" s="112"/>
      <c r="G548" s="113"/>
      <c r="I548" s="22">
        <f>'Shooter Data'!$A82</f>
        <v>80</v>
      </c>
      <c r="J548" s="111">
        <f>IF('Shooter Data'!$B82="","",'Shooter Data'!$B82)</f>
      </c>
      <c r="K548" s="112"/>
      <c r="L548" s="112"/>
      <c r="M548" s="112"/>
      <c r="N548" s="112"/>
      <c r="O548" s="113"/>
    </row>
    <row r="549" spans="1:15" ht="12.75">
      <c r="A549" s="86" t="s">
        <v>107</v>
      </c>
      <c r="B549" s="87" t="s">
        <v>2</v>
      </c>
      <c r="C549" s="88" t="s">
        <v>3</v>
      </c>
      <c r="D549" s="88" t="s">
        <v>4</v>
      </c>
      <c r="E549" s="88" t="s">
        <v>109</v>
      </c>
      <c r="F549" s="89" t="s">
        <v>108</v>
      </c>
      <c r="G549" s="90" t="s">
        <v>5</v>
      </c>
      <c r="I549" s="86" t="s">
        <v>107</v>
      </c>
      <c r="J549" s="87" t="s">
        <v>2</v>
      </c>
      <c r="K549" s="88" t="s">
        <v>3</v>
      </c>
      <c r="L549" s="88" t="s">
        <v>4</v>
      </c>
      <c r="M549" s="88" t="s">
        <v>109</v>
      </c>
      <c r="N549" s="89" t="s">
        <v>108</v>
      </c>
      <c r="O549" s="90" t="s">
        <v>5</v>
      </c>
    </row>
    <row r="550" spans="1:15" ht="12.75">
      <c r="A550" s="86">
        <v>1</v>
      </c>
      <c r="B550" s="5"/>
      <c r="C550" s="4"/>
      <c r="D550" s="4"/>
      <c r="E550" s="79"/>
      <c r="F550" s="82"/>
      <c r="G550" s="29">
        <f>IF(B550="MDQ",999.99,IF(B550="SDQ",999,B550+(C550*5)+(D550*10)-E550+(F550*30)))</f>
        <v>0</v>
      </c>
      <c r="I550" s="86">
        <v>1</v>
      </c>
      <c r="J550" s="5"/>
      <c r="K550" s="4"/>
      <c r="L550" s="4"/>
      <c r="M550" s="79"/>
      <c r="N550" s="82"/>
      <c r="O550" s="29">
        <f>IF(J550="MDQ",999.99,IF(J550="SDQ",999,J550+(K550*5)+(L550*10)-M550+(N550*30)))</f>
        <v>0</v>
      </c>
    </row>
    <row r="551" spans="1:15" ht="12.75">
      <c r="A551" s="86">
        <v>2</v>
      </c>
      <c r="B551" s="5"/>
      <c r="C551" s="4"/>
      <c r="D551" s="4"/>
      <c r="E551" s="79"/>
      <c r="F551" s="82"/>
      <c r="G551" s="29">
        <f>IF(B551="MDQ",999.99,IF(G550=999.99,999.99,IF(B551="SDQ",999,(B551+(C551*5)+(D551*10)-E551+(F551*30)))))</f>
        <v>0</v>
      </c>
      <c r="I551" s="86">
        <v>2</v>
      </c>
      <c r="J551" s="5"/>
      <c r="K551" s="4"/>
      <c r="L551" s="4"/>
      <c r="M551" s="79"/>
      <c r="N551" s="82"/>
      <c r="O551" s="29">
        <f>IF(J551="MDQ",999.99,IF(O550=999.99,999.99,IF(J551="SDQ",999,(J551+(K551*5)+(L551*10)-M551+(N551*30)))))</f>
        <v>0</v>
      </c>
    </row>
    <row r="552" spans="1:15" ht="12.75">
      <c r="A552" s="86">
        <v>3</v>
      </c>
      <c r="B552" s="5"/>
      <c r="C552" s="4"/>
      <c r="D552" s="4"/>
      <c r="E552" s="79"/>
      <c r="F552" s="82"/>
      <c r="G552" s="29">
        <f aca="true" t="shared" si="78" ref="G552:G559">IF(B552="MDQ",999.99,IF(G551=999.99,999.99,IF(B552="SDQ",999,(B552+(C552*5)+(D552*10)-E552+(F552*30)))))</f>
        <v>0</v>
      </c>
      <c r="I552" s="86">
        <v>3</v>
      </c>
      <c r="J552" s="5"/>
      <c r="K552" s="4"/>
      <c r="L552" s="4"/>
      <c r="M552" s="79"/>
      <c r="N552" s="82"/>
      <c r="O552" s="29">
        <f aca="true" t="shared" si="79" ref="O552:O559">IF(J552="MDQ",999.99,IF(O551=999.99,999.99,IF(J552="SDQ",999,(J552+(K552*5)+(L552*10)-M552+(N552*30)))))</f>
        <v>0</v>
      </c>
    </row>
    <row r="553" spans="1:15" ht="12.75">
      <c r="A553" s="86">
        <v>4</v>
      </c>
      <c r="B553" s="5"/>
      <c r="C553" s="4"/>
      <c r="D553" s="4"/>
      <c r="E553" s="79"/>
      <c r="F553" s="82"/>
      <c r="G553" s="29">
        <f t="shared" si="78"/>
        <v>0</v>
      </c>
      <c r="I553" s="86">
        <v>4</v>
      </c>
      <c r="J553" s="5"/>
      <c r="K553" s="4"/>
      <c r="L553" s="4"/>
      <c r="M553" s="79"/>
      <c r="N553" s="82"/>
      <c r="O553" s="29">
        <f t="shared" si="79"/>
        <v>0</v>
      </c>
    </row>
    <row r="554" spans="1:15" ht="12.75">
      <c r="A554" s="86">
        <v>5</v>
      </c>
      <c r="B554" s="5"/>
      <c r="C554" s="4"/>
      <c r="D554" s="4"/>
      <c r="E554" s="79"/>
      <c r="F554" s="82"/>
      <c r="G554" s="29">
        <f t="shared" si="78"/>
        <v>0</v>
      </c>
      <c r="I554" s="86">
        <v>5</v>
      </c>
      <c r="J554" s="5"/>
      <c r="K554" s="4"/>
      <c r="L554" s="4"/>
      <c r="M554" s="79"/>
      <c r="N554" s="82"/>
      <c r="O554" s="29">
        <f t="shared" si="79"/>
        <v>0</v>
      </c>
    </row>
    <row r="555" spans="1:15" ht="12.75">
      <c r="A555" s="91">
        <v>6</v>
      </c>
      <c r="B555" s="36"/>
      <c r="C555" s="37"/>
      <c r="D555" s="37"/>
      <c r="E555" s="79"/>
      <c r="F555" s="83"/>
      <c r="G555" s="29">
        <f t="shared" si="78"/>
        <v>0</v>
      </c>
      <c r="I555" s="91">
        <v>6</v>
      </c>
      <c r="J555" s="36"/>
      <c r="K555" s="37"/>
      <c r="L555" s="37"/>
      <c r="M555" s="79"/>
      <c r="N555" s="83"/>
      <c r="O555" s="29">
        <f t="shared" si="79"/>
        <v>0</v>
      </c>
    </row>
    <row r="556" spans="1:15" ht="12.75">
      <c r="A556" s="91">
        <v>7</v>
      </c>
      <c r="B556" s="36"/>
      <c r="C556" s="37"/>
      <c r="D556" s="37"/>
      <c r="E556" s="79"/>
      <c r="F556" s="83"/>
      <c r="G556" s="29">
        <f t="shared" si="78"/>
        <v>0</v>
      </c>
      <c r="I556" s="91">
        <v>7</v>
      </c>
      <c r="J556" s="36"/>
      <c r="K556" s="37"/>
      <c r="L556" s="37"/>
      <c r="M556" s="79"/>
      <c r="N556" s="83"/>
      <c r="O556" s="29">
        <f t="shared" si="79"/>
        <v>0</v>
      </c>
    </row>
    <row r="557" spans="1:15" ht="12.75">
      <c r="A557" s="91">
        <v>8</v>
      </c>
      <c r="B557" s="36"/>
      <c r="C557" s="37"/>
      <c r="D557" s="37"/>
      <c r="E557" s="79"/>
      <c r="F557" s="83"/>
      <c r="G557" s="29">
        <f t="shared" si="78"/>
        <v>0</v>
      </c>
      <c r="I557" s="91">
        <v>8</v>
      </c>
      <c r="J557" s="36"/>
      <c r="K557" s="37"/>
      <c r="L557" s="37"/>
      <c r="M557" s="79"/>
      <c r="N557" s="83"/>
      <c r="O557" s="29">
        <f t="shared" si="79"/>
        <v>0</v>
      </c>
    </row>
    <row r="558" spans="1:15" ht="12.75">
      <c r="A558" s="91">
        <v>9</v>
      </c>
      <c r="B558" s="36"/>
      <c r="C558" s="37"/>
      <c r="D558" s="37"/>
      <c r="E558" s="79"/>
      <c r="F558" s="83"/>
      <c r="G558" s="29">
        <f t="shared" si="78"/>
        <v>0</v>
      </c>
      <c r="I558" s="91">
        <v>9</v>
      </c>
      <c r="J558" s="36"/>
      <c r="K558" s="37"/>
      <c r="L558" s="37"/>
      <c r="M558" s="79"/>
      <c r="N558" s="83"/>
      <c r="O558" s="29">
        <f t="shared" si="79"/>
        <v>0</v>
      </c>
    </row>
    <row r="559" spans="1:15" ht="12.75">
      <c r="A559" s="91">
        <v>10</v>
      </c>
      <c r="B559" s="36"/>
      <c r="C559" s="37"/>
      <c r="D559" s="37"/>
      <c r="E559" s="79"/>
      <c r="F559" s="83"/>
      <c r="G559" s="29">
        <f t="shared" si="78"/>
        <v>0</v>
      </c>
      <c r="I559" s="91">
        <v>10</v>
      </c>
      <c r="J559" s="36"/>
      <c r="K559" s="37"/>
      <c r="L559" s="37"/>
      <c r="M559" s="79"/>
      <c r="N559" s="83"/>
      <c r="O559" s="29">
        <f t="shared" si="79"/>
        <v>0</v>
      </c>
    </row>
    <row r="560" spans="1:15" ht="13.5" thickBot="1">
      <c r="A560" s="92" t="s">
        <v>6</v>
      </c>
      <c r="B560" s="28">
        <f>SUM(B550:B559)</f>
        <v>0</v>
      </c>
      <c r="C560" s="84">
        <f>SUM(C550:C559)</f>
        <v>0</v>
      </c>
      <c r="D560" s="84">
        <f>SUM(D550:D559)</f>
        <v>0</v>
      </c>
      <c r="E560" s="28">
        <f>SUM(E550:E559)</f>
        <v>0</v>
      </c>
      <c r="F560" s="84">
        <f>SUM(F550:F559)</f>
        <v>0</v>
      </c>
      <c r="G560" s="39">
        <f>IF(G559=999.99,9999.9,SUM(G550:G559))</f>
        <v>0</v>
      </c>
      <c r="I560" s="92" t="s">
        <v>6</v>
      </c>
      <c r="J560" s="28">
        <f>SUM(J550:J559)</f>
        <v>0</v>
      </c>
      <c r="K560" s="84">
        <f>SUM(K550:K559)</f>
        <v>0</v>
      </c>
      <c r="L560" s="84">
        <f>SUM(L550:L559)</f>
        <v>0</v>
      </c>
      <c r="M560" s="28">
        <f>SUM(M550:M559)</f>
        <v>0</v>
      </c>
      <c r="N560" s="84">
        <f>SUM(N550:N559)</f>
        <v>0</v>
      </c>
      <c r="O560" s="39">
        <f>IF(O559=999.99,9999.9,SUM(O550:O559))</f>
        <v>0</v>
      </c>
    </row>
    <row r="561" spans="1:15" ht="13.5" thickBot="1">
      <c r="A561" s="38"/>
      <c r="B561" s="85"/>
      <c r="C561" s="10"/>
      <c r="D561" s="10"/>
      <c r="E561" s="10"/>
      <c r="F561" s="10"/>
      <c r="G561" s="40"/>
      <c r="H561" s="41"/>
      <c r="I561" s="38"/>
      <c r="J561" s="85"/>
      <c r="K561" s="10"/>
      <c r="L561" s="10"/>
      <c r="M561" s="10"/>
      <c r="N561" s="10"/>
      <c r="O561" s="40"/>
    </row>
    <row r="562" spans="1:15" ht="15.75">
      <c r="A562" s="22">
        <f>'Shooter Data'!$A83</f>
        <v>81</v>
      </c>
      <c r="B562" s="111">
        <f>IF('Shooter Data'!$B83="","",'Shooter Data'!$B83)</f>
      </c>
      <c r="C562" s="112"/>
      <c r="D562" s="112"/>
      <c r="E562" s="112"/>
      <c r="F562" s="112"/>
      <c r="G562" s="113"/>
      <c r="I562" s="22">
        <f>'Shooter Data'!$A84</f>
        <v>82</v>
      </c>
      <c r="J562" s="111">
        <f>IF('Shooter Data'!$B84="","",'Shooter Data'!$B84)</f>
      </c>
      <c r="K562" s="112"/>
      <c r="L562" s="112"/>
      <c r="M562" s="112"/>
      <c r="N562" s="112"/>
      <c r="O562" s="113"/>
    </row>
    <row r="563" spans="1:15" ht="12.75">
      <c r="A563" s="86" t="s">
        <v>107</v>
      </c>
      <c r="B563" s="87" t="s">
        <v>2</v>
      </c>
      <c r="C563" s="88" t="s">
        <v>3</v>
      </c>
      <c r="D563" s="88" t="s">
        <v>4</v>
      </c>
      <c r="E563" s="88" t="s">
        <v>109</v>
      </c>
      <c r="F563" s="89" t="s">
        <v>108</v>
      </c>
      <c r="G563" s="90" t="s">
        <v>5</v>
      </c>
      <c r="I563" s="86" t="s">
        <v>107</v>
      </c>
      <c r="J563" s="87" t="s">
        <v>2</v>
      </c>
      <c r="K563" s="88" t="s">
        <v>3</v>
      </c>
      <c r="L563" s="88" t="s">
        <v>4</v>
      </c>
      <c r="M563" s="88" t="s">
        <v>109</v>
      </c>
      <c r="N563" s="89" t="s">
        <v>108</v>
      </c>
      <c r="O563" s="90" t="s">
        <v>5</v>
      </c>
    </row>
    <row r="564" spans="1:15" ht="12.75">
      <c r="A564" s="86">
        <v>1</v>
      </c>
      <c r="B564" s="5"/>
      <c r="C564" s="4"/>
      <c r="D564" s="4"/>
      <c r="E564" s="79"/>
      <c r="F564" s="82"/>
      <c r="G564" s="29">
        <f>IF(B564="MDQ",999.99,IF(B564="SDQ",999,B564+(C564*5)+(D564*10)-E564+(F564*30)))</f>
        <v>0</v>
      </c>
      <c r="I564" s="86">
        <v>1</v>
      </c>
      <c r="J564" s="5"/>
      <c r="K564" s="4"/>
      <c r="L564" s="4"/>
      <c r="M564" s="79"/>
      <c r="N564" s="82"/>
      <c r="O564" s="29">
        <f>IF(J564="MDQ",999.99,IF(J564="SDQ",999,J564+(K564*5)+(L564*10)-M564+(N564*30)))</f>
        <v>0</v>
      </c>
    </row>
    <row r="565" spans="1:15" ht="12.75">
      <c r="A565" s="86">
        <v>2</v>
      </c>
      <c r="B565" s="5"/>
      <c r="C565" s="4"/>
      <c r="D565" s="4"/>
      <c r="E565" s="79"/>
      <c r="F565" s="82"/>
      <c r="G565" s="29">
        <f>IF(B565="MDQ",999.99,IF(G564=999.99,999.99,IF(B565="SDQ",999,(B565+(C565*5)+(D565*10)-E565+(F565*30)))))</f>
        <v>0</v>
      </c>
      <c r="I565" s="86">
        <v>2</v>
      </c>
      <c r="J565" s="5"/>
      <c r="K565" s="4"/>
      <c r="L565" s="4"/>
      <c r="M565" s="79"/>
      <c r="N565" s="82"/>
      <c r="O565" s="29">
        <f>IF(J565="MDQ",999.99,IF(O564=999.99,999.99,IF(J565="SDQ",999,(J565+(K565*5)+(L565*10)-M565+(N565*30)))))</f>
        <v>0</v>
      </c>
    </row>
    <row r="566" spans="1:15" ht="12.75">
      <c r="A566" s="86">
        <v>3</v>
      </c>
      <c r="B566" s="5"/>
      <c r="C566" s="4"/>
      <c r="D566" s="4"/>
      <c r="E566" s="79"/>
      <c r="F566" s="82"/>
      <c r="G566" s="29">
        <f aca="true" t="shared" si="80" ref="G566:G573">IF(B566="MDQ",999.99,IF(G565=999.99,999.99,IF(B566="SDQ",999,(B566+(C566*5)+(D566*10)-E566+(F566*30)))))</f>
        <v>0</v>
      </c>
      <c r="I566" s="86">
        <v>3</v>
      </c>
      <c r="J566" s="5"/>
      <c r="K566" s="4"/>
      <c r="L566" s="4"/>
      <c r="M566" s="79"/>
      <c r="N566" s="82"/>
      <c r="O566" s="29">
        <f aca="true" t="shared" si="81" ref="O566:O573">IF(J566="MDQ",999.99,IF(O565=999.99,999.99,IF(J566="SDQ",999,(J566+(K566*5)+(L566*10)-M566+(N566*30)))))</f>
        <v>0</v>
      </c>
    </row>
    <row r="567" spans="1:15" ht="12.75">
      <c r="A567" s="86">
        <v>4</v>
      </c>
      <c r="B567" s="5"/>
      <c r="C567" s="4"/>
      <c r="D567" s="4"/>
      <c r="E567" s="79"/>
      <c r="F567" s="82"/>
      <c r="G567" s="29">
        <f t="shared" si="80"/>
        <v>0</v>
      </c>
      <c r="I567" s="86">
        <v>4</v>
      </c>
      <c r="J567" s="5"/>
      <c r="K567" s="4"/>
      <c r="L567" s="4"/>
      <c r="M567" s="79"/>
      <c r="N567" s="82"/>
      <c r="O567" s="29">
        <f t="shared" si="81"/>
        <v>0</v>
      </c>
    </row>
    <row r="568" spans="1:15" ht="12.75">
      <c r="A568" s="86">
        <v>5</v>
      </c>
      <c r="B568" s="5"/>
      <c r="C568" s="4"/>
      <c r="D568" s="4"/>
      <c r="E568" s="79"/>
      <c r="F568" s="82"/>
      <c r="G568" s="29">
        <f t="shared" si="80"/>
        <v>0</v>
      </c>
      <c r="I568" s="86">
        <v>5</v>
      </c>
      <c r="J568" s="5"/>
      <c r="K568" s="4"/>
      <c r="L568" s="4"/>
      <c r="M568" s="79"/>
      <c r="N568" s="82"/>
      <c r="O568" s="29">
        <f t="shared" si="81"/>
        <v>0</v>
      </c>
    </row>
    <row r="569" spans="1:15" ht="12.75">
      <c r="A569" s="91">
        <v>6</v>
      </c>
      <c r="B569" s="36"/>
      <c r="C569" s="37"/>
      <c r="D569" s="37"/>
      <c r="E569" s="79"/>
      <c r="F569" s="83"/>
      <c r="G569" s="29">
        <f t="shared" si="80"/>
        <v>0</v>
      </c>
      <c r="I569" s="91">
        <v>6</v>
      </c>
      <c r="J569" s="36"/>
      <c r="K569" s="37"/>
      <c r="L569" s="37"/>
      <c r="M569" s="79"/>
      <c r="N569" s="83"/>
      <c r="O569" s="29">
        <f t="shared" si="81"/>
        <v>0</v>
      </c>
    </row>
    <row r="570" spans="1:15" ht="12.75">
      <c r="A570" s="91">
        <v>7</v>
      </c>
      <c r="B570" s="36"/>
      <c r="C570" s="37"/>
      <c r="D570" s="37"/>
      <c r="E570" s="79"/>
      <c r="F570" s="83"/>
      <c r="G570" s="29">
        <f t="shared" si="80"/>
        <v>0</v>
      </c>
      <c r="I570" s="91">
        <v>7</v>
      </c>
      <c r="J570" s="36"/>
      <c r="K570" s="37"/>
      <c r="L570" s="37"/>
      <c r="M570" s="79"/>
      <c r="N570" s="83"/>
      <c r="O570" s="29">
        <f t="shared" si="81"/>
        <v>0</v>
      </c>
    </row>
    <row r="571" spans="1:15" ht="12.75">
      <c r="A571" s="91">
        <v>8</v>
      </c>
      <c r="B571" s="36"/>
      <c r="C571" s="37"/>
      <c r="D571" s="37"/>
      <c r="E571" s="79"/>
      <c r="F571" s="83"/>
      <c r="G571" s="29">
        <f t="shared" si="80"/>
        <v>0</v>
      </c>
      <c r="I571" s="91">
        <v>8</v>
      </c>
      <c r="J571" s="36"/>
      <c r="K571" s="37"/>
      <c r="L571" s="37"/>
      <c r="M571" s="79"/>
      <c r="N571" s="83"/>
      <c r="O571" s="29">
        <f t="shared" si="81"/>
        <v>0</v>
      </c>
    </row>
    <row r="572" spans="1:15" ht="12.75">
      <c r="A572" s="91">
        <v>9</v>
      </c>
      <c r="B572" s="36"/>
      <c r="C572" s="37"/>
      <c r="D572" s="37"/>
      <c r="E572" s="79"/>
      <c r="F572" s="83"/>
      <c r="G572" s="29">
        <f t="shared" si="80"/>
        <v>0</v>
      </c>
      <c r="I572" s="91">
        <v>9</v>
      </c>
      <c r="J572" s="36"/>
      <c r="K572" s="37"/>
      <c r="L572" s="37"/>
      <c r="M572" s="79"/>
      <c r="N572" s="83"/>
      <c r="O572" s="29">
        <f t="shared" si="81"/>
        <v>0</v>
      </c>
    </row>
    <row r="573" spans="1:15" ht="12.75">
      <c r="A573" s="91">
        <v>10</v>
      </c>
      <c r="B573" s="36"/>
      <c r="C573" s="37"/>
      <c r="D573" s="37"/>
      <c r="E573" s="79"/>
      <c r="F573" s="83"/>
      <c r="G573" s="29">
        <f t="shared" si="80"/>
        <v>0</v>
      </c>
      <c r="I573" s="91">
        <v>10</v>
      </c>
      <c r="J573" s="36"/>
      <c r="K573" s="37"/>
      <c r="L573" s="37"/>
      <c r="M573" s="79"/>
      <c r="N573" s="83"/>
      <c r="O573" s="29">
        <f t="shared" si="81"/>
        <v>0</v>
      </c>
    </row>
    <row r="574" spans="1:15" ht="13.5" thickBot="1">
      <c r="A574" s="92" t="s">
        <v>6</v>
      </c>
      <c r="B574" s="28">
        <f>SUM(B564:B573)</f>
        <v>0</v>
      </c>
      <c r="C574" s="84">
        <f>SUM(C564:C573)</f>
        <v>0</v>
      </c>
      <c r="D574" s="84">
        <f>SUM(D564:D573)</f>
        <v>0</v>
      </c>
      <c r="E574" s="28">
        <f>SUM(E564:E573)</f>
        <v>0</v>
      </c>
      <c r="F574" s="84">
        <f>SUM(F564:F573)</f>
        <v>0</v>
      </c>
      <c r="G574" s="39">
        <f>IF(G573=999.99,9999.9,SUM(G564:G573))</f>
        <v>0</v>
      </c>
      <c r="I574" s="92" t="s">
        <v>6</v>
      </c>
      <c r="J574" s="28">
        <f>SUM(J564:J573)</f>
        <v>0</v>
      </c>
      <c r="K574" s="84">
        <f>SUM(K564:K573)</f>
        <v>0</v>
      </c>
      <c r="L574" s="84">
        <f>SUM(L564:L573)</f>
        <v>0</v>
      </c>
      <c r="M574" s="28">
        <f>SUM(M564:M573)</f>
        <v>0</v>
      </c>
      <c r="N574" s="84">
        <f>SUM(N564:N573)</f>
        <v>0</v>
      </c>
      <c r="O574" s="39">
        <f>IF(O573=999.99,9999.9,SUM(O564:O573))</f>
        <v>0</v>
      </c>
    </row>
    <row r="575" spans="1:15" ht="13.5" thickBot="1">
      <c r="A575" s="38"/>
      <c r="B575" s="85"/>
      <c r="C575" s="10"/>
      <c r="D575" s="10"/>
      <c r="E575" s="10"/>
      <c r="F575" s="10"/>
      <c r="G575" s="40"/>
      <c r="H575" s="41"/>
      <c r="I575" s="38"/>
      <c r="J575" s="85"/>
      <c r="K575" s="10"/>
      <c r="L575" s="10"/>
      <c r="M575" s="10"/>
      <c r="N575" s="10"/>
      <c r="O575" s="40"/>
    </row>
    <row r="576" spans="1:15" ht="15.75">
      <c r="A576" s="22">
        <f>'Shooter Data'!$A85</f>
        <v>83</v>
      </c>
      <c r="B576" s="111">
        <f>IF('Shooter Data'!$B85="","",'Shooter Data'!$B85)</f>
      </c>
      <c r="C576" s="112"/>
      <c r="D576" s="112"/>
      <c r="E576" s="112"/>
      <c r="F576" s="112"/>
      <c r="G576" s="113"/>
      <c r="I576" s="22">
        <f>'Shooter Data'!$A86</f>
        <v>84</v>
      </c>
      <c r="J576" s="111">
        <f>IF('Shooter Data'!$B86="","",'Shooter Data'!$B86)</f>
      </c>
      <c r="K576" s="112"/>
      <c r="L576" s="112"/>
      <c r="M576" s="112"/>
      <c r="N576" s="112"/>
      <c r="O576" s="113"/>
    </row>
    <row r="577" spans="1:15" ht="12.75">
      <c r="A577" s="86" t="s">
        <v>107</v>
      </c>
      <c r="B577" s="87" t="s">
        <v>2</v>
      </c>
      <c r="C577" s="88" t="s">
        <v>3</v>
      </c>
      <c r="D577" s="88" t="s">
        <v>4</v>
      </c>
      <c r="E577" s="88" t="s">
        <v>109</v>
      </c>
      <c r="F577" s="89" t="s">
        <v>108</v>
      </c>
      <c r="G577" s="90" t="s">
        <v>5</v>
      </c>
      <c r="I577" s="86" t="s">
        <v>107</v>
      </c>
      <c r="J577" s="87" t="s">
        <v>2</v>
      </c>
      <c r="K577" s="88" t="s">
        <v>3</v>
      </c>
      <c r="L577" s="88" t="s">
        <v>4</v>
      </c>
      <c r="M577" s="88" t="s">
        <v>109</v>
      </c>
      <c r="N577" s="89" t="s">
        <v>108</v>
      </c>
      <c r="O577" s="90" t="s">
        <v>5</v>
      </c>
    </row>
    <row r="578" spans="1:15" ht="12.75">
      <c r="A578" s="86">
        <v>1</v>
      </c>
      <c r="B578" s="5"/>
      <c r="C578" s="4"/>
      <c r="D578" s="4"/>
      <c r="E578" s="79"/>
      <c r="F578" s="82"/>
      <c r="G578" s="29">
        <f>IF(B578="MDQ",999.99,IF(B578="SDQ",999,B578+(C578*5)+(D578*10)-E578+(F578*30)))</f>
        <v>0</v>
      </c>
      <c r="I578" s="86">
        <v>1</v>
      </c>
      <c r="J578" s="5"/>
      <c r="K578" s="4"/>
      <c r="L578" s="4"/>
      <c r="M578" s="79"/>
      <c r="N578" s="82"/>
      <c r="O578" s="29">
        <f>IF(J578="MDQ",999.99,IF(J578="SDQ",999,J578+(K578*5)+(L578*10)-M578+(N578*30)))</f>
        <v>0</v>
      </c>
    </row>
    <row r="579" spans="1:15" ht="12.75">
      <c r="A579" s="86">
        <v>2</v>
      </c>
      <c r="B579" s="5"/>
      <c r="C579" s="4"/>
      <c r="D579" s="4"/>
      <c r="E579" s="79"/>
      <c r="F579" s="82"/>
      <c r="G579" s="29">
        <f>IF(B579="MDQ",999.99,IF(G578=999.99,999.99,IF(B579="SDQ",999,(B579+(C579*5)+(D579*10)-E579+(F579*30)))))</f>
        <v>0</v>
      </c>
      <c r="I579" s="86">
        <v>2</v>
      </c>
      <c r="J579" s="5"/>
      <c r="K579" s="4"/>
      <c r="L579" s="4"/>
      <c r="M579" s="79"/>
      <c r="N579" s="82"/>
      <c r="O579" s="29">
        <f>IF(J579="MDQ",999.99,IF(O578=999.99,999.99,IF(J579="SDQ",999,(J579+(K579*5)+(L579*10)-M579+(N579*30)))))</f>
        <v>0</v>
      </c>
    </row>
    <row r="580" spans="1:15" ht="12.75">
      <c r="A580" s="86">
        <v>3</v>
      </c>
      <c r="B580" s="5"/>
      <c r="C580" s="4"/>
      <c r="D580" s="4"/>
      <c r="E580" s="79"/>
      <c r="F580" s="82"/>
      <c r="G580" s="29">
        <f aca="true" t="shared" si="82" ref="G580:G587">IF(B580="MDQ",999.99,IF(G579=999.99,999.99,IF(B580="SDQ",999,(B580+(C580*5)+(D580*10)-E580+(F580*30)))))</f>
        <v>0</v>
      </c>
      <c r="I580" s="86">
        <v>3</v>
      </c>
      <c r="J580" s="5"/>
      <c r="K580" s="4"/>
      <c r="L580" s="4"/>
      <c r="M580" s="79"/>
      <c r="N580" s="82"/>
      <c r="O580" s="29">
        <f aca="true" t="shared" si="83" ref="O580:O587">IF(J580="MDQ",999.99,IF(O579=999.99,999.99,IF(J580="SDQ",999,(J580+(K580*5)+(L580*10)-M580+(N580*30)))))</f>
        <v>0</v>
      </c>
    </row>
    <row r="581" spans="1:15" ht="12.75">
      <c r="A581" s="86">
        <v>4</v>
      </c>
      <c r="B581" s="5"/>
      <c r="C581" s="4"/>
      <c r="D581" s="4"/>
      <c r="E581" s="79"/>
      <c r="F581" s="82"/>
      <c r="G581" s="29">
        <f t="shared" si="82"/>
        <v>0</v>
      </c>
      <c r="I581" s="86">
        <v>4</v>
      </c>
      <c r="J581" s="5"/>
      <c r="K581" s="4"/>
      <c r="L581" s="4"/>
      <c r="M581" s="79"/>
      <c r="N581" s="82"/>
      <c r="O581" s="29">
        <f t="shared" si="83"/>
        <v>0</v>
      </c>
    </row>
    <row r="582" spans="1:15" ht="12.75">
      <c r="A582" s="86">
        <v>5</v>
      </c>
      <c r="B582" s="5"/>
      <c r="C582" s="4"/>
      <c r="D582" s="4"/>
      <c r="E582" s="79"/>
      <c r="F582" s="82"/>
      <c r="G582" s="29">
        <f t="shared" si="82"/>
        <v>0</v>
      </c>
      <c r="I582" s="86">
        <v>5</v>
      </c>
      <c r="J582" s="5"/>
      <c r="K582" s="4"/>
      <c r="L582" s="4"/>
      <c r="M582" s="79"/>
      <c r="N582" s="82"/>
      <c r="O582" s="29">
        <f t="shared" si="83"/>
        <v>0</v>
      </c>
    </row>
    <row r="583" spans="1:15" ht="12.75">
      <c r="A583" s="91">
        <v>6</v>
      </c>
      <c r="B583" s="36"/>
      <c r="C583" s="37"/>
      <c r="D583" s="37"/>
      <c r="E583" s="79"/>
      <c r="F583" s="83"/>
      <c r="G583" s="29">
        <f t="shared" si="82"/>
        <v>0</v>
      </c>
      <c r="I583" s="91">
        <v>6</v>
      </c>
      <c r="J583" s="36"/>
      <c r="K583" s="37"/>
      <c r="L583" s="37"/>
      <c r="M583" s="79"/>
      <c r="N583" s="83"/>
      <c r="O583" s="29">
        <f t="shared" si="83"/>
        <v>0</v>
      </c>
    </row>
    <row r="584" spans="1:15" ht="12.75">
      <c r="A584" s="91">
        <v>7</v>
      </c>
      <c r="B584" s="36"/>
      <c r="C584" s="37"/>
      <c r="D584" s="37"/>
      <c r="E584" s="79"/>
      <c r="F584" s="83"/>
      <c r="G584" s="29">
        <f t="shared" si="82"/>
        <v>0</v>
      </c>
      <c r="I584" s="91">
        <v>7</v>
      </c>
      <c r="J584" s="36"/>
      <c r="K584" s="37"/>
      <c r="L584" s="37"/>
      <c r="M584" s="79"/>
      <c r="N584" s="83"/>
      <c r="O584" s="29">
        <f t="shared" si="83"/>
        <v>0</v>
      </c>
    </row>
    <row r="585" spans="1:15" ht="12.75">
      <c r="A585" s="91">
        <v>8</v>
      </c>
      <c r="B585" s="36"/>
      <c r="C585" s="37"/>
      <c r="D585" s="37"/>
      <c r="E585" s="79"/>
      <c r="F585" s="83"/>
      <c r="G585" s="29">
        <f t="shared" si="82"/>
        <v>0</v>
      </c>
      <c r="I585" s="91">
        <v>8</v>
      </c>
      <c r="J585" s="36"/>
      <c r="K585" s="37"/>
      <c r="L585" s="37"/>
      <c r="M585" s="79"/>
      <c r="N585" s="83"/>
      <c r="O585" s="29">
        <f t="shared" si="83"/>
        <v>0</v>
      </c>
    </row>
    <row r="586" spans="1:15" ht="12.75">
      <c r="A586" s="91">
        <v>9</v>
      </c>
      <c r="B586" s="36"/>
      <c r="C586" s="37"/>
      <c r="D586" s="37"/>
      <c r="E586" s="79"/>
      <c r="F586" s="83"/>
      <c r="G586" s="29">
        <f t="shared" si="82"/>
        <v>0</v>
      </c>
      <c r="I586" s="91">
        <v>9</v>
      </c>
      <c r="J586" s="36"/>
      <c r="K586" s="37"/>
      <c r="L586" s="37"/>
      <c r="M586" s="79"/>
      <c r="N586" s="83"/>
      <c r="O586" s="29">
        <f t="shared" si="83"/>
        <v>0</v>
      </c>
    </row>
    <row r="587" spans="1:15" ht="12.75">
      <c r="A587" s="91">
        <v>10</v>
      </c>
      <c r="B587" s="36"/>
      <c r="C587" s="37"/>
      <c r="D587" s="37"/>
      <c r="E587" s="79"/>
      <c r="F587" s="83"/>
      <c r="G587" s="29">
        <f t="shared" si="82"/>
        <v>0</v>
      </c>
      <c r="I587" s="91">
        <v>10</v>
      </c>
      <c r="J587" s="36"/>
      <c r="K587" s="37"/>
      <c r="L587" s="37"/>
      <c r="M587" s="79"/>
      <c r="N587" s="83"/>
      <c r="O587" s="29">
        <f t="shared" si="83"/>
        <v>0</v>
      </c>
    </row>
    <row r="588" spans="1:15" ht="13.5" thickBot="1">
      <c r="A588" s="92" t="s">
        <v>6</v>
      </c>
      <c r="B588" s="28">
        <f>SUM(B578:B587)</f>
        <v>0</v>
      </c>
      <c r="C588" s="84">
        <f>SUM(C578:C587)</f>
        <v>0</v>
      </c>
      <c r="D588" s="84">
        <f>SUM(D578:D587)</f>
        <v>0</v>
      </c>
      <c r="E588" s="28">
        <f>SUM(E578:E587)</f>
        <v>0</v>
      </c>
      <c r="F588" s="84">
        <f>SUM(F578:F587)</f>
        <v>0</v>
      </c>
      <c r="G588" s="39">
        <f>IF(G587=999.99,9999.9,SUM(G578:G587))</f>
        <v>0</v>
      </c>
      <c r="I588" s="92" t="s">
        <v>6</v>
      </c>
      <c r="J588" s="28">
        <f>SUM(J578:J587)</f>
        <v>0</v>
      </c>
      <c r="K588" s="84">
        <f>SUM(K578:K587)</f>
        <v>0</v>
      </c>
      <c r="L588" s="84">
        <f>SUM(L578:L587)</f>
        <v>0</v>
      </c>
      <c r="M588" s="28">
        <f>SUM(M578:M587)</f>
        <v>0</v>
      </c>
      <c r="N588" s="84">
        <f>SUM(N578:N587)</f>
        <v>0</v>
      </c>
      <c r="O588" s="39">
        <f>IF(O587=999.99,9999.9,SUM(O578:O587))</f>
        <v>0</v>
      </c>
    </row>
    <row r="589" spans="1:15" ht="13.5" thickBot="1">
      <c r="A589" s="38"/>
      <c r="B589" s="85"/>
      <c r="C589" s="10"/>
      <c r="D589" s="10"/>
      <c r="E589" s="10"/>
      <c r="F589" s="10"/>
      <c r="G589" s="40"/>
      <c r="H589" s="41"/>
      <c r="I589" s="38"/>
      <c r="J589" s="85"/>
      <c r="K589" s="10"/>
      <c r="L589" s="10"/>
      <c r="M589" s="10"/>
      <c r="N589" s="10"/>
      <c r="O589" s="40"/>
    </row>
    <row r="590" spans="1:15" ht="15.75">
      <c r="A590" s="22">
        <f>'Shooter Data'!$A87</f>
        <v>85</v>
      </c>
      <c r="B590" s="111">
        <f>IF('Shooter Data'!$B87="","",'Shooter Data'!$B87)</f>
      </c>
      <c r="C590" s="112"/>
      <c r="D590" s="112"/>
      <c r="E590" s="112"/>
      <c r="F590" s="112"/>
      <c r="G590" s="113"/>
      <c r="I590" s="22">
        <f>'Shooter Data'!$A88</f>
        <v>86</v>
      </c>
      <c r="J590" s="111">
        <f>IF('Shooter Data'!$B88="","",'Shooter Data'!$B88)</f>
      </c>
      <c r="K590" s="112"/>
      <c r="L590" s="112"/>
      <c r="M590" s="112"/>
      <c r="N590" s="112"/>
      <c r="O590" s="113"/>
    </row>
    <row r="591" spans="1:15" ht="12.75">
      <c r="A591" s="86" t="s">
        <v>107</v>
      </c>
      <c r="B591" s="87" t="s">
        <v>2</v>
      </c>
      <c r="C591" s="88" t="s">
        <v>3</v>
      </c>
      <c r="D591" s="88" t="s">
        <v>4</v>
      </c>
      <c r="E591" s="88" t="s">
        <v>109</v>
      </c>
      <c r="F591" s="89" t="s">
        <v>108</v>
      </c>
      <c r="G591" s="90" t="s">
        <v>5</v>
      </c>
      <c r="I591" s="86" t="s">
        <v>107</v>
      </c>
      <c r="J591" s="87" t="s">
        <v>2</v>
      </c>
      <c r="K591" s="88" t="s">
        <v>3</v>
      </c>
      <c r="L591" s="88" t="s">
        <v>4</v>
      </c>
      <c r="M591" s="88" t="s">
        <v>109</v>
      </c>
      <c r="N591" s="89" t="s">
        <v>108</v>
      </c>
      <c r="O591" s="90" t="s">
        <v>5</v>
      </c>
    </row>
    <row r="592" spans="1:15" ht="12.75">
      <c r="A592" s="86">
        <v>1</v>
      </c>
      <c r="B592" s="5"/>
      <c r="C592" s="4"/>
      <c r="D592" s="4"/>
      <c r="E592" s="79"/>
      <c r="F592" s="82"/>
      <c r="G592" s="29">
        <f>IF(B592="MDQ",999.99,IF(B592="SDQ",999,B592+(C592*5)+(D592*10)-E592+(F592*30)))</f>
        <v>0</v>
      </c>
      <c r="I592" s="86">
        <v>1</v>
      </c>
      <c r="J592" s="5"/>
      <c r="K592" s="4"/>
      <c r="L592" s="4"/>
      <c r="M592" s="79"/>
      <c r="N592" s="82"/>
      <c r="O592" s="29">
        <f>IF(J592="MDQ",999.99,IF(J592="SDQ",999,J592+(K592*5)+(L592*10)-M592+(N592*30)))</f>
        <v>0</v>
      </c>
    </row>
    <row r="593" spans="1:15" ht="12.75">
      <c r="A593" s="86">
        <v>2</v>
      </c>
      <c r="B593" s="5"/>
      <c r="C593" s="4"/>
      <c r="D593" s="4"/>
      <c r="E593" s="79"/>
      <c r="F593" s="82"/>
      <c r="G593" s="29">
        <f>IF(B593="MDQ",999.99,IF(G592=999.99,999.99,IF(B593="SDQ",999,(B593+(C593*5)+(D593*10)-E593+(F593*30)))))</f>
        <v>0</v>
      </c>
      <c r="I593" s="86">
        <v>2</v>
      </c>
      <c r="J593" s="5"/>
      <c r="K593" s="4"/>
      <c r="L593" s="4"/>
      <c r="M593" s="79"/>
      <c r="N593" s="82"/>
      <c r="O593" s="29">
        <f>IF(J593="MDQ",999.99,IF(O592=999.99,999.99,IF(J593="SDQ",999,(J593+(K593*5)+(L593*10)-M593+(N593*30)))))</f>
        <v>0</v>
      </c>
    </row>
    <row r="594" spans="1:15" ht="12.75">
      <c r="A594" s="86">
        <v>3</v>
      </c>
      <c r="B594" s="5"/>
      <c r="C594" s="4"/>
      <c r="D594" s="4"/>
      <c r="E594" s="79"/>
      <c r="F594" s="82"/>
      <c r="G594" s="29">
        <f aca="true" t="shared" si="84" ref="G594:G601">IF(B594="MDQ",999.99,IF(G593=999.99,999.99,IF(B594="SDQ",999,(B594+(C594*5)+(D594*10)-E594+(F594*30)))))</f>
        <v>0</v>
      </c>
      <c r="I594" s="86">
        <v>3</v>
      </c>
      <c r="J594" s="5"/>
      <c r="K594" s="4"/>
      <c r="L594" s="4"/>
      <c r="M594" s="79"/>
      <c r="N594" s="82"/>
      <c r="O594" s="29">
        <f aca="true" t="shared" si="85" ref="O594:O601">IF(J594="MDQ",999.99,IF(O593=999.99,999.99,IF(J594="SDQ",999,(J594+(K594*5)+(L594*10)-M594+(N594*30)))))</f>
        <v>0</v>
      </c>
    </row>
    <row r="595" spans="1:15" ht="12.75">
      <c r="A595" s="86">
        <v>4</v>
      </c>
      <c r="B595" s="5"/>
      <c r="C595" s="4"/>
      <c r="D595" s="4"/>
      <c r="E595" s="79"/>
      <c r="F595" s="82"/>
      <c r="G595" s="29">
        <f t="shared" si="84"/>
        <v>0</v>
      </c>
      <c r="I595" s="86">
        <v>4</v>
      </c>
      <c r="J595" s="5"/>
      <c r="K595" s="4"/>
      <c r="L595" s="4"/>
      <c r="M595" s="79"/>
      <c r="N595" s="82"/>
      <c r="O595" s="29">
        <f t="shared" si="85"/>
        <v>0</v>
      </c>
    </row>
    <row r="596" spans="1:15" ht="12.75">
      <c r="A596" s="86">
        <v>5</v>
      </c>
      <c r="B596" s="5"/>
      <c r="C596" s="4"/>
      <c r="D596" s="4"/>
      <c r="E596" s="79"/>
      <c r="F596" s="82"/>
      <c r="G596" s="29">
        <f t="shared" si="84"/>
        <v>0</v>
      </c>
      <c r="I596" s="86">
        <v>5</v>
      </c>
      <c r="J596" s="5"/>
      <c r="K596" s="4"/>
      <c r="L596" s="4"/>
      <c r="M596" s="79"/>
      <c r="N596" s="82"/>
      <c r="O596" s="29">
        <f t="shared" si="85"/>
        <v>0</v>
      </c>
    </row>
    <row r="597" spans="1:15" ht="12.75">
      <c r="A597" s="91">
        <v>6</v>
      </c>
      <c r="B597" s="36"/>
      <c r="C597" s="37"/>
      <c r="D597" s="37"/>
      <c r="E597" s="79"/>
      <c r="F597" s="83"/>
      <c r="G597" s="29">
        <f t="shared" si="84"/>
        <v>0</v>
      </c>
      <c r="I597" s="91">
        <v>6</v>
      </c>
      <c r="J597" s="36"/>
      <c r="K597" s="37"/>
      <c r="L597" s="37"/>
      <c r="M597" s="79"/>
      <c r="N597" s="83"/>
      <c r="O597" s="29">
        <f t="shared" si="85"/>
        <v>0</v>
      </c>
    </row>
    <row r="598" spans="1:15" ht="12.75">
      <c r="A598" s="91">
        <v>7</v>
      </c>
      <c r="B598" s="36"/>
      <c r="C598" s="37"/>
      <c r="D598" s="37"/>
      <c r="E598" s="79"/>
      <c r="F598" s="83"/>
      <c r="G598" s="29">
        <f t="shared" si="84"/>
        <v>0</v>
      </c>
      <c r="I598" s="91">
        <v>7</v>
      </c>
      <c r="J598" s="36"/>
      <c r="K598" s="37"/>
      <c r="L598" s="37"/>
      <c r="M598" s="79"/>
      <c r="N598" s="83"/>
      <c r="O598" s="29">
        <f t="shared" si="85"/>
        <v>0</v>
      </c>
    </row>
    <row r="599" spans="1:15" ht="12.75">
      <c r="A599" s="91">
        <v>8</v>
      </c>
      <c r="B599" s="36"/>
      <c r="C599" s="37"/>
      <c r="D599" s="37"/>
      <c r="E599" s="79"/>
      <c r="F599" s="83"/>
      <c r="G599" s="29">
        <f t="shared" si="84"/>
        <v>0</v>
      </c>
      <c r="I599" s="91">
        <v>8</v>
      </c>
      <c r="J599" s="36"/>
      <c r="K599" s="37"/>
      <c r="L599" s="37"/>
      <c r="M599" s="79"/>
      <c r="N599" s="83"/>
      <c r="O599" s="29">
        <f t="shared" si="85"/>
        <v>0</v>
      </c>
    </row>
    <row r="600" spans="1:15" ht="12.75">
      <c r="A600" s="91">
        <v>9</v>
      </c>
      <c r="B600" s="36"/>
      <c r="C600" s="37"/>
      <c r="D600" s="37"/>
      <c r="E600" s="79"/>
      <c r="F600" s="83"/>
      <c r="G600" s="29">
        <f t="shared" si="84"/>
        <v>0</v>
      </c>
      <c r="I600" s="91">
        <v>9</v>
      </c>
      <c r="J600" s="36"/>
      <c r="K600" s="37"/>
      <c r="L600" s="37"/>
      <c r="M600" s="79"/>
      <c r="N600" s="83"/>
      <c r="O600" s="29">
        <f t="shared" si="85"/>
        <v>0</v>
      </c>
    </row>
    <row r="601" spans="1:15" ht="12.75">
      <c r="A601" s="91">
        <v>10</v>
      </c>
      <c r="B601" s="36"/>
      <c r="C601" s="37"/>
      <c r="D601" s="37"/>
      <c r="E601" s="79"/>
      <c r="F601" s="83"/>
      <c r="G601" s="29">
        <f t="shared" si="84"/>
        <v>0</v>
      </c>
      <c r="I601" s="91">
        <v>10</v>
      </c>
      <c r="J601" s="36"/>
      <c r="K601" s="37"/>
      <c r="L601" s="37"/>
      <c r="M601" s="79"/>
      <c r="N601" s="83"/>
      <c r="O601" s="29">
        <f t="shared" si="85"/>
        <v>0</v>
      </c>
    </row>
    <row r="602" spans="1:15" ht="13.5" thickBot="1">
      <c r="A602" s="92" t="s">
        <v>6</v>
      </c>
      <c r="B602" s="28">
        <f>SUM(B592:B601)</f>
        <v>0</v>
      </c>
      <c r="C602" s="84">
        <f>SUM(C592:C601)</f>
        <v>0</v>
      </c>
      <c r="D602" s="84">
        <f>SUM(D592:D601)</f>
        <v>0</v>
      </c>
      <c r="E602" s="28">
        <f>SUM(E592:E601)</f>
        <v>0</v>
      </c>
      <c r="F602" s="84">
        <f>SUM(F592:F601)</f>
        <v>0</v>
      </c>
      <c r="G602" s="39">
        <f>IF(G601=999.99,9999.9,SUM(G592:G601))</f>
        <v>0</v>
      </c>
      <c r="I602" s="92" t="s">
        <v>6</v>
      </c>
      <c r="J602" s="28">
        <f>SUM(J592:J601)</f>
        <v>0</v>
      </c>
      <c r="K602" s="84">
        <f>SUM(K592:K601)</f>
        <v>0</v>
      </c>
      <c r="L602" s="84">
        <f>SUM(L592:L601)</f>
        <v>0</v>
      </c>
      <c r="M602" s="28">
        <f>SUM(M592:M601)</f>
        <v>0</v>
      </c>
      <c r="N602" s="84">
        <f>SUM(N592:N601)</f>
        <v>0</v>
      </c>
      <c r="O602" s="39">
        <f>IF(O601=999.99,9999.9,SUM(O592:O601))</f>
        <v>0</v>
      </c>
    </row>
    <row r="603" spans="1:15" ht="13.5" thickBot="1">
      <c r="A603" s="38"/>
      <c r="B603" s="85"/>
      <c r="C603" s="10"/>
      <c r="D603" s="10"/>
      <c r="E603" s="10"/>
      <c r="F603" s="10"/>
      <c r="G603" s="40"/>
      <c r="H603" s="41"/>
      <c r="I603" s="38"/>
      <c r="J603" s="85"/>
      <c r="K603" s="10"/>
      <c r="L603" s="10"/>
      <c r="M603" s="10"/>
      <c r="N603" s="10"/>
      <c r="O603" s="40"/>
    </row>
    <row r="604" spans="1:15" ht="15.75">
      <c r="A604" s="22">
        <f>'Shooter Data'!$A89</f>
        <v>87</v>
      </c>
      <c r="B604" s="111">
        <f>IF('Shooter Data'!$B89="","",'Shooter Data'!$B89)</f>
      </c>
      <c r="C604" s="112"/>
      <c r="D604" s="112"/>
      <c r="E604" s="112"/>
      <c r="F604" s="112"/>
      <c r="G604" s="113"/>
      <c r="I604" s="22">
        <f>'Shooter Data'!$A90</f>
        <v>88</v>
      </c>
      <c r="J604" s="111">
        <f>IF('Shooter Data'!$B90="","",'Shooter Data'!$B90)</f>
      </c>
      <c r="K604" s="112"/>
      <c r="L604" s="112"/>
      <c r="M604" s="112"/>
      <c r="N604" s="112"/>
      <c r="O604" s="113"/>
    </row>
    <row r="605" spans="1:15" ht="12.75">
      <c r="A605" s="86" t="s">
        <v>107</v>
      </c>
      <c r="B605" s="87" t="s">
        <v>2</v>
      </c>
      <c r="C605" s="88" t="s">
        <v>3</v>
      </c>
      <c r="D605" s="88" t="s">
        <v>4</v>
      </c>
      <c r="E605" s="88" t="s">
        <v>109</v>
      </c>
      <c r="F605" s="89" t="s">
        <v>108</v>
      </c>
      <c r="G605" s="90" t="s">
        <v>5</v>
      </c>
      <c r="I605" s="86" t="s">
        <v>107</v>
      </c>
      <c r="J605" s="87" t="s">
        <v>2</v>
      </c>
      <c r="K605" s="88" t="s">
        <v>3</v>
      </c>
      <c r="L605" s="88" t="s">
        <v>4</v>
      </c>
      <c r="M605" s="88" t="s">
        <v>109</v>
      </c>
      <c r="N605" s="89" t="s">
        <v>108</v>
      </c>
      <c r="O605" s="90" t="s">
        <v>5</v>
      </c>
    </row>
    <row r="606" spans="1:15" ht="12.75">
      <c r="A606" s="86">
        <v>1</v>
      </c>
      <c r="B606" s="5"/>
      <c r="C606" s="4"/>
      <c r="D606" s="4"/>
      <c r="E606" s="79"/>
      <c r="F606" s="82"/>
      <c r="G606" s="29">
        <f>IF(B606="MDQ",999.99,IF(B606="SDQ",999,B606+(C606*5)+(D606*10)-E606+(F606*30)))</f>
        <v>0</v>
      </c>
      <c r="I606" s="86">
        <v>1</v>
      </c>
      <c r="J606" s="5"/>
      <c r="K606" s="4"/>
      <c r="L606" s="4"/>
      <c r="M606" s="79"/>
      <c r="N606" s="82"/>
      <c r="O606" s="29">
        <f>IF(J606="MDQ",999.99,IF(J606="SDQ",999,J606+(K606*5)+(L606*10)-M606+(N606*30)))</f>
        <v>0</v>
      </c>
    </row>
    <row r="607" spans="1:15" ht="12.75">
      <c r="A607" s="86">
        <v>2</v>
      </c>
      <c r="B607" s="5"/>
      <c r="C607" s="4"/>
      <c r="D607" s="4"/>
      <c r="E607" s="79"/>
      <c r="F607" s="82"/>
      <c r="G607" s="29">
        <f>IF(B607="MDQ",999.99,IF(G606=999.99,999.99,IF(B607="SDQ",999,(B607+(C607*5)+(D607*10)-E607+(F607*30)))))</f>
        <v>0</v>
      </c>
      <c r="I607" s="86">
        <v>2</v>
      </c>
      <c r="J607" s="5"/>
      <c r="K607" s="4"/>
      <c r="L607" s="4"/>
      <c r="M607" s="79"/>
      <c r="N607" s="82"/>
      <c r="O607" s="29">
        <f>IF(J607="MDQ",999.99,IF(O606=999.99,999.99,IF(J607="SDQ",999,(J607+(K607*5)+(L607*10)-M607+(N607*30)))))</f>
        <v>0</v>
      </c>
    </row>
    <row r="608" spans="1:15" ht="12.75">
      <c r="A608" s="86">
        <v>3</v>
      </c>
      <c r="B608" s="5"/>
      <c r="C608" s="4"/>
      <c r="D608" s="4"/>
      <c r="E608" s="79"/>
      <c r="F608" s="82"/>
      <c r="G608" s="29">
        <f aca="true" t="shared" si="86" ref="G608:G615">IF(B608="MDQ",999.99,IF(G607=999.99,999.99,IF(B608="SDQ",999,(B608+(C608*5)+(D608*10)-E608+(F608*30)))))</f>
        <v>0</v>
      </c>
      <c r="I608" s="86">
        <v>3</v>
      </c>
      <c r="J608" s="5"/>
      <c r="K608" s="4"/>
      <c r="L608" s="4"/>
      <c r="M608" s="79"/>
      <c r="N608" s="82"/>
      <c r="O608" s="29">
        <f aca="true" t="shared" si="87" ref="O608:O615">IF(J608="MDQ",999.99,IF(O607=999.99,999.99,IF(J608="SDQ",999,(J608+(K608*5)+(L608*10)-M608+(N608*30)))))</f>
        <v>0</v>
      </c>
    </row>
    <row r="609" spans="1:15" ht="12.75">
      <c r="A609" s="86">
        <v>4</v>
      </c>
      <c r="B609" s="5"/>
      <c r="C609" s="4"/>
      <c r="D609" s="4"/>
      <c r="E609" s="79"/>
      <c r="F609" s="82"/>
      <c r="G609" s="29">
        <f t="shared" si="86"/>
        <v>0</v>
      </c>
      <c r="I609" s="86">
        <v>4</v>
      </c>
      <c r="J609" s="5"/>
      <c r="K609" s="4"/>
      <c r="L609" s="4"/>
      <c r="M609" s="79"/>
      <c r="N609" s="82"/>
      <c r="O609" s="29">
        <f t="shared" si="87"/>
        <v>0</v>
      </c>
    </row>
    <row r="610" spans="1:15" ht="12.75">
      <c r="A610" s="86">
        <v>5</v>
      </c>
      <c r="B610" s="5"/>
      <c r="C610" s="4"/>
      <c r="D610" s="4"/>
      <c r="E610" s="79"/>
      <c r="F610" s="82"/>
      <c r="G610" s="29">
        <f t="shared" si="86"/>
        <v>0</v>
      </c>
      <c r="I610" s="86">
        <v>5</v>
      </c>
      <c r="J610" s="5"/>
      <c r="K610" s="4"/>
      <c r="L610" s="4"/>
      <c r="M610" s="79"/>
      <c r="N610" s="82"/>
      <c r="O610" s="29">
        <f t="shared" si="87"/>
        <v>0</v>
      </c>
    </row>
    <row r="611" spans="1:15" ht="12.75">
      <c r="A611" s="91">
        <v>6</v>
      </c>
      <c r="B611" s="36"/>
      <c r="C611" s="37"/>
      <c r="D611" s="37"/>
      <c r="E611" s="79"/>
      <c r="F611" s="83"/>
      <c r="G611" s="29">
        <f t="shared" si="86"/>
        <v>0</v>
      </c>
      <c r="I611" s="91">
        <v>6</v>
      </c>
      <c r="J611" s="36"/>
      <c r="K611" s="37"/>
      <c r="L611" s="37"/>
      <c r="M611" s="79"/>
      <c r="N611" s="83"/>
      <c r="O611" s="29">
        <f t="shared" si="87"/>
        <v>0</v>
      </c>
    </row>
    <row r="612" spans="1:15" ht="12.75">
      <c r="A612" s="91">
        <v>7</v>
      </c>
      <c r="B612" s="36"/>
      <c r="C612" s="37"/>
      <c r="D612" s="37"/>
      <c r="E612" s="79"/>
      <c r="F612" s="83"/>
      <c r="G612" s="29">
        <f t="shared" si="86"/>
        <v>0</v>
      </c>
      <c r="I612" s="91">
        <v>7</v>
      </c>
      <c r="J612" s="36"/>
      <c r="K612" s="37"/>
      <c r="L612" s="37"/>
      <c r="M612" s="79"/>
      <c r="N612" s="83"/>
      <c r="O612" s="29">
        <f t="shared" si="87"/>
        <v>0</v>
      </c>
    </row>
    <row r="613" spans="1:15" ht="12.75">
      <c r="A613" s="91">
        <v>8</v>
      </c>
      <c r="B613" s="36"/>
      <c r="C613" s="37"/>
      <c r="D613" s="37"/>
      <c r="E613" s="79"/>
      <c r="F613" s="83"/>
      <c r="G613" s="29">
        <f t="shared" si="86"/>
        <v>0</v>
      </c>
      <c r="I613" s="91">
        <v>8</v>
      </c>
      <c r="J613" s="36"/>
      <c r="K613" s="37"/>
      <c r="L613" s="37"/>
      <c r="M613" s="79"/>
      <c r="N613" s="83"/>
      <c r="O613" s="29">
        <f t="shared" si="87"/>
        <v>0</v>
      </c>
    </row>
    <row r="614" spans="1:15" ht="12.75">
      <c r="A614" s="91">
        <v>9</v>
      </c>
      <c r="B614" s="36"/>
      <c r="C614" s="37"/>
      <c r="D614" s="37"/>
      <c r="E614" s="79"/>
      <c r="F614" s="83"/>
      <c r="G614" s="29">
        <f t="shared" si="86"/>
        <v>0</v>
      </c>
      <c r="I614" s="91">
        <v>9</v>
      </c>
      <c r="J614" s="36"/>
      <c r="K614" s="37"/>
      <c r="L614" s="37"/>
      <c r="M614" s="79"/>
      <c r="N614" s="83"/>
      <c r="O614" s="29">
        <f t="shared" si="87"/>
        <v>0</v>
      </c>
    </row>
    <row r="615" spans="1:15" ht="12.75">
      <c r="A615" s="91">
        <v>10</v>
      </c>
      <c r="B615" s="36"/>
      <c r="C615" s="37"/>
      <c r="D615" s="37"/>
      <c r="E615" s="79"/>
      <c r="F615" s="83"/>
      <c r="G615" s="29">
        <f t="shared" si="86"/>
        <v>0</v>
      </c>
      <c r="I615" s="91">
        <v>10</v>
      </c>
      <c r="J615" s="36"/>
      <c r="K615" s="37"/>
      <c r="L615" s="37"/>
      <c r="M615" s="79"/>
      <c r="N615" s="83"/>
      <c r="O615" s="29">
        <f t="shared" si="87"/>
        <v>0</v>
      </c>
    </row>
    <row r="616" spans="1:15" ht="13.5" thickBot="1">
      <c r="A616" s="92" t="s">
        <v>6</v>
      </c>
      <c r="B616" s="28">
        <f>SUM(B606:B615)</f>
        <v>0</v>
      </c>
      <c r="C616" s="84">
        <f>SUM(C606:C615)</f>
        <v>0</v>
      </c>
      <c r="D616" s="84">
        <f>SUM(D606:D615)</f>
        <v>0</v>
      </c>
      <c r="E616" s="28">
        <f>SUM(E606:E615)</f>
        <v>0</v>
      </c>
      <c r="F616" s="84">
        <f>SUM(F606:F615)</f>
        <v>0</v>
      </c>
      <c r="G616" s="39">
        <f>IF(G615=999.99,9999.9,SUM(G606:G615))</f>
        <v>0</v>
      </c>
      <c r="I616" s="92" t="s">
        <v>6</v>
      </c>
      <c r="J616" s="28">
        <f>SUM(J606:J615)</f>
        <v>0</v>
      </c>
      <c r="K616" s="84">
        <f>SUM(K606:K615)</f>
        <v>0</v>
      </c>
      <c r="L616" s="84">
        <f>SUM(L606:L615)</f>
        <v>0</v>
      </c>
      <c r="M616" s="28">
        <f>SUM(M606:M615)</f>
        <v>0</v>
      </c>
      <c r="N616" s="84">
        <f>SUM(N606:N615)</f>
        <v>0</v>
      </c>
      <c r="O616" s="39">
        <f>IF(O615=999.99,9999.9,SUM(O606:O615))</f>
        <v>0</v>
      </c>
    </row>
    <row r="617" spans="1:15" ht="13.5" thickBot="1">
      <c r="A617" s="38"/>
      <c r="B617" s="85"/>
      <c r="C617" s="10"/>
      <c r="D617" s="10"/>
      <c r="E617" s="10"/>
      <c r="F617" s="10"/>
      <c r="G617" s="40"/>
      <c r="H617" s="41"/>
      <c r="I617" s="38"/>
      <c r="J617" s="85"/>
      <c r="K617" s="10"/>
      <c r="L617" s="10"/>
      <c r="M617" s="10"/>
      <c r="N617" s="10"/>
      <c r="O617" s="40"/>
    </row>
    <row r="618" spans="1:15" ht="15.75">
      <c r="A618" s="22">
        <f>'Shooter Data'!$A91</f>
        <v>89</v>
      </c>
      <c r="B618" s="111">
        <f>IF('Shooter Data'!$B91="","",'Shooter Data'!$B91)</f>
      </c>
      <c r="C618" s="112"/>
      <c r="D618" s="112"/>
      <c r="E618" s="112"/>
      <c r="F618" s="112"/>
      <c r="G618" s="113"/>
      <c r="I618" s="22">
        <f>'Shooter Data'!$A92</f>
        <v>90</v>
      </c>
      <c r="J618" s="111">
        <f>IF('Shooter Data'!$B92="","",'Shooter Data'!$B92)</f>
      </c>
      <c r="K618" s="112"/>
      <c r="L618" s="112"/>
      <c r="M618" s="112"/>
      <c r="N618" s="112"/>
      <c r="O618" s="113"/>
    </row>
    <row r="619" spans="1:15" ht="12.75">
      <c r="A619" s="86" t="s">
        <v>107</v>
      </c>
      <c r="B619" s="87" t="s">
        <v>2</v>
      </c>
      <c r="C619" s="88" t="s">
        <v>3</v>
      </c>
      <c r="D619" s="88" t="s">
        <v>4</v>
      </c>
      <c r="E619" s="88" t="s">
        <v>109</v>
      </c>
      <c r="F619" s="89" t="s">
        <v>108</v>
      </c>
      <c r="G619" s="90" t="s">
        <v>5</v>
      </c>
      <c r="I619" s="86" t="s">
        <v>107</v>
      </c>
      <c r="J619" s="87" t="s">
        <v>2</v>
      </c>
      <c r="K619" s="88" t="s">
        <v>3</v>
      </c>
      <c r="L619" s="88" t="s">
        <v>4</v>
      </c>
      <c r="M619" s="88" t="s">
        <v>109</v>
      </c>
      <c r="N619" s="89" t="s">
        <v>108</v>
      </c>
      <c r="O619" s="90" t="s">
        <v>5</v>
      </c>
    </row>
    <row r="620" spans="1:15" ht="12.75">
      <c r="A620" s="86">
        <v>1</v>
      </c>
      <c r="B620" s="5"/>
      <c r="C620" s="4"/>
      <c r="D620" s="4"/>
      <c r="E620" s="79"/>
      <c r="F620" s="82"/>
      <c r="G620" s="29">
        <f>IF(B620="MDQ",999.99,IF(B620="SDQ",999,B620+(C620*5)+(D620*10)-E620+(F620*30)))</f>
        <v>0</v>
      </c>
      <c r="I620" s="86">
        <v>1</v>
      </c>
      <c r="J620" s="5"/>
      <c r="K620" s="4"/>
      <c r="L620" s="4"/>
      <c r="M620" s="79"/>
      <c r="N620" s="82"/>
      <c r="O620" s="29">
        <f>IF(J620="MDQ",999.99,IF(J620="SDQ",999,J620+(K620*5)+(L620*10)-M620+(N620*30)))</f>
        <v>0</v>
      </c>
    </row>
    <row r="621" spans="1:15" ht="12.75">
      <c r="A621" s="86">
        <v>2</v>
      </c>
      <c r="B621" s="5"/>
      <c r="C621" s="4"/>
      <c r="D621" s="4"/>
      <c r="E621" s="79"/>
      <c r="F621" s="82"/>
      <c r="G621" s="29">
        <f>IF(B621="MDQ",999.99,IF(G620=999.99,999.99,IF(B621="SDQ",999,(B621+(C621*5)+(D621*10)-E621+(F621*30)))))</f>
        <v>0</v>
      </c>
      <c r="I621" s="86">
        <v>2</v>
      </c>
      <c r="J621" s="5"/>
      <c r="K621" s="4"/>
      <c r="L621" s="4"/>
      <c r="M621" s="79"/>
      <c r="N621" s="82"/>
      <c r="O621" s="29">
        <f>IF(J621="MDQ",999.99,IF(O620=999.99,999.99,IF(J621="SDQ",999,(J621+(K621*5)+(L621*10)-M621+(N621*30)))))</f>
        <v>0</v>
      </c>
    </row>
    <row r="622" spans="1:15" ht="12.75">
      <c r="A622" s="86">
        <v>3</v>
      </c>
      <c r="B622" s="5"/>
      <c r="C622" s="4"/>
      <c r="D622" s="4"/>
      <c r="E622" s="79"/>
      <c r="F622" s="82"/>
      <c r="G622" s="29">
        <f aca="true" t="shared" si="88" ref="G622:G629">IF(B622="MDQ",999.99,IF(G621=999.99,999.99,IF(B622="SDQ",999,(B622+(C622*5)+(D622*10)-E622+(F622*30)))))</f>
        <v>0</v>
      </c>
      <c r="I622" s="86">
        <v>3</v>
      </c>
      <c r="J622" s="5"/>
      <c r="K622" s="4"/>
      <c r="L622" s="4"/>
      <c r="M622" s="79"/>
      <c r="N622" s="82"/>
      <c r="O622" s="29">
        <f aca="true" t="shared" si="89" ref="O622:O629">IF(J622="MDQ",999.99,IF(O621=999.99,999.99,IF(J622="SDQ",999,(J622+(K622*5)+(L622*10)-M622+(N622*30)))))</f>
        <v>0</v>
      </c>
    </row>
    <row r="623" spans="1:15" ht="12.75">
      <c r="A623" s="86">
        <v>4</v>
      </c>
      <c r="B623" s="5"/>
      <c r="C623" s="4"/>
      <c r="D623" s="4"/>
      <c r="E623" s="79"/>
      <c r="F623" s="82"/>
      <c r="G623" s="29">
        <f t="shared" si="88"/>
        <v>0</v>
      </c>
      <c r="I623" s="86">
        <v>4</v>
      </c>
      <c r="J623" s="5"/>
      <c r="K623" s="4"/>
      <c r="L623" s="4"/>
      <c r="M623" s="79"/>
      <c r="N623" s="82"/>
      <c r="O623" s="29">
        <f t="shared" si="89"/>
        <v>0</v>
      </c>
    </row>
    <row r="624" spans="1:15" ht="12.75">
      <c r="A624" s="86">
        <v>5</v>
      </c>
      <c r="B624" s="5"/>
      <c r="C624" s="4"/>
      <c r="D624" s="4"/>
      <c r="E624" s="79"/>
      <c r="F624" s="82"/>
      <c r="G624" s="29">
        <f t="shared" si="88"/>
        <v>0</v>
      </c>
      <c r="I624" s="86">
        <v>5</v>
      </c>
      <c r="J624" s="5"/>
      <c r="K624" s="4"/>
      <c r="L624" s="4"/>
      <c r="M624" s="79"/>
      <c r="N624" s="82"/>
      <c r="O624" s="29">
        <f t="shared" si="89"/>
        <v>0</v>
      </c>
    </row>
    <row r="625" spans="1:15" ht="12.75">
      <c r="A625" s="91">
        <v>6</v>
      </c>
      <c r="B625" s="36"/>
      <c r="C625" s="37"/>
      <c r="D625" s="37"/>
      <c r="E625" s="79"/>
      <c r="F625" s="83"/>
      <c r="G625" s="29">
        <f t="shared" si="88"/>
        <v>0</v>
      </c>
      <c r="I625" s="91">
        <v>6</v>
      </c>
      <c r="J625" s="36"/>
      <c r="K625" s="37"/>
      <c r="L625" s="37"/>
      <c r="M625" s="79"/>
      <c r="N625" s="83"/>
      <c r="O625" s="29">
        <f t="shared" si="89"/>
        <v>0</v>
      </c>
    </row>
    <row r="626" spans="1:15" ht="12.75">
      <c r="A626" s="91">
        <v>7</v>
      </c>
      <c r="B626" s="36"/>
      <c r="C626" s="37"/>
      <c r="D626" s="37"/>
      <c r="E626" s="79"/>
      <c r="F626" s="83"/>
      <c r="G626" s="29">
        <f t="shared" si="88"/>
        <v>0</v>
      </c>
      <c r="I626" s="91">
        <v>7</v>
      </c>
      <c r="J626" s="36"/>
      <c r="K626" s="37"/>
      <c r="L626" s="37"/>
      <c r="M626" s="79"/>
      <c r="N626" s="83"/>
      <c r="O626" s="29">
        <f t="shared" si="89"/>
        <v>0</v>
      </c>
    </row>
    <row r="627" spans="1:15" ht="12.75">
      <c r="A627" s="91">
        <v>8</v>
      </c>
      <c r="B627" s="36"/>
      <c r="C627" s="37"/>
      <c r="D627" s="37"/>
      <c r="E627" s="79"/>
      <c r="F627" s="83"/>
      <c r="G627" s="29">
        <f t="shared" si="88"/>
        <v>0</v>
      </c>
      <c r="I627" s="91">
        <v>8</v>
      </c>
      <c r="J627" s="36"/>
      <c r="K627" s="37"/>
      <c r="L627" s="37"/>
      <c r="M627" s="79"/>
      <c r="N627" s="83"/>
      <c r="O627" s="29">
        <f t="shared" si="89"/>
        <v>0</v>
      </c>
    </row>
    <row r="628" spans="1:15" ht="12.75">
      <c r="A628" s="91">
        <v>9</v>
      </c>
      <c r="B628" s="36"/>
      <c r="C628" s="37"/>
      <c r="D628" s="37"/>
      <c r="E628" s="79"/>
      <c r="F628" s="83"/>
      <c r="G628" s="29">
        <f t="shared" si="88"/>
        <v>0</v>
      </c>
      <c r="I628" s="91">
        <v>9</v>
      </c>
      <c r="J628" s="36"/>
      <c r="K628" s="37"/>
      <c r="L628" s="37"/>
      <c r="M628" s="79"/>
      <c r="N628" s="83"/>
      <c r="O628" s="29">
        <f t="shared" si="89"/>
        <v>0</v>
      </c>
    </row>
    <row r="629" spans="1:15" ht="12.75">
      <c r="A629" s="91">
        <v>10</v>
      </c>
      <c r="B629" s="36"/>
      <c r="C629" s="37"/>
      <c r="D629" s="37"/>
      <c r="E629" s="79"/>
      <c r="F629" s="83"/>
      <c r="G629" s="29">
        <f t="shared" si="88"/>
        <v>0</v>
      </c>
      <c r="I629" s="91">
        <v>10</v>
      </c>
      <c r="J629" s="36"/>
      <c r="K629" s="37"/>
      <c r="L629" s="37"/>
      <c r="M629" s="79"/>
      <c r="N629" s="83"/>
      <c r="O629" s="29">
        <f t="shared" si="89"/>
        <v>0</v>
      </c>
    </row>
    <row r="630" spans="1:15" ht="13.5" thickBot="1">
      <c r="A630" s="92" t="s">
        <v>6</v>
      </c>
      <c r="B630" s="28">
        <f>SUM(B620:B629)</f>
        <v>0</v>
      </c>
      <c r="C630" s="84">
        <f>SUM(C620:C629)</f>
        <v>0</v>
      </c>
      <c r="D630" s="84">
        <f>SUM(D620:D629)</f>
        <v>0</v>
      </c>
      <c r="E630" s="28">
        <f>SUM(E620:E629)</f>
        <v>0</v>
      </c>
      <c r="F630" s="84">
        <f>SUM(F620:F629)</f>
        <v>0</v>
      </c>
      <c r="G630" s="39">
        <f>IF(G629=999.99,9999.9,SUM(G620:G629))</f>
        <v>0</v>
      </c>
      <c r="I630" s="92" t="s">
        <v>6</v>
      </c>
      <c r="J630" s="28">
        <f>SUM(J620:J629)</f>
        <v>0</v>
      </c>
      <c r="K630" s="84">
        <f>SUM(K620:K629)</f>
        <v>0</v>
      </c>
      <c r="L630" s="84">
        <f>SUM(L620:L629)</f>
        <v>0</v>
      </c>
      <c r="M630" s="28">
        <f>SUM(M620:M629)</f>
        <v>0</v>
      </c>
      <c r="N630" s="84">
        <f>SUM(N620:N629)</f>
        <v>0</v>
      </c>
      <c r="O630" s="39">
        <f>IF(O629=999.99,9999.9,SUM(O620:O629))</f>
        <v>0</v>
      </c>
    </row>
    <row r="631" spans="1:15" ht="13.5" thickBot="1">
      <c r="A631" s="38"/>
      <c r="B631" s="85"/>
      <c r="C631" s="10"/>
      <c r="D631" s="10"/>
      <c r="E631" s="10"/>
      <c r="F631" s="10"/>
      <c r="G631" s="40"/>
      <c r="H631" s="41"/>
      <c r="I631" s="38"/>
      <c r="J631" s="85"/>
      <c r="K631" s="10"/>
      <c r="L631" s="10"/>
      <c r="M631" s="10"/>
      <c r="N631" s="10"/>
      <c r="O631" s="40"/>
    </row>
    <row r="632" spans="1:15" ht="15.75">
      <c r="A632" s="22">
        <f>'Shooter Data'!$A93</f>
        <v>91</v>
      </c>
      <c r="B632" s="111">
        <f>IF('Shooter Data'!$B93="","",'Shooter Data'!$B93)</f>
      </c>
      <c r="C632" s="112"/>
      <c r="D632" s="112"/>
      <c r="E632" s="112"/>
      <c r="F632" s="112"/>
      <c r="G632" s="113"/>
      <c r="I632" s="22">
        <f>'Shooter Data'!$A94</f>
        <v>92</v>
      </c>
      <c r="J632" s="111">
        <f>IF('Shooter Data'!$B94="","",'Shooter Data'!$B94)</f>
      </c>
      <c r="K632" s="112"/>
      <c r="L632" s="112"/>
      <c r="M632" s="112"/>
      <c r="N632" s="112"/>
      <c r="O632" s="113"/>
    </row>
    <row r="633" spans="1:15" ht="12.75">
      <c r="A633" s="86" t="s">
        <v>107</v>
      </c>
      <c r="B633" s="87" t="s">
        <v>2</v>
      </c>
      <c r="C633" s="88" t="s">
        <v>3</v>
      </c>
      <c r="D633" s="88" t="s">
        <v>4</v>
      </c>
      <c r="E633" s="88" t="s">
        <v>109</v>
      </c>
      <c r="F633" s="89" t="s">
        <v>108</v>
      </c>
      <c r="G633" s="90" t="s">
        <v>5</v>
      </c>
      <c r="I633" s="86" t="s">
        <v>107</v>
      </c>
      <c r="J633" s="87" t="s">
        <v>2</v>
      </c>
      <c r="K633" s="88" t="s">
        <v>3</v>
      </c>
      <c r="L633" s="88" t="s">
        <v>4</v>
      </c>
      <c r="M633" s="88" t="s">
        <v>109</v>
      </c>
      <c r="N633" s="89" t="s">
        <v>108</v>
      </c>
      <c r="O633" s="90" t="s">
        <v>5</v>
      </c>
    </row>
    <row r="634" spans="1:15" ht="12.75">
      <c r="A634" s="86">
        <v>1</v>
      </c>
      <c r="B634" s="5"/>
      <c r="C634" s="4"/>
      <c r="D634" s="4"/>
      <c r="E634" s="79"/>
      <c r="F634" s="82"/>
      <c r="G634" s="29">
        <f>IF(B634="MDQ",999.99,IF(B634="SDQ",999,B634+(C634*5)+(D634*10)-E634+(F634*30)))</f>
        <v>0</v>
      </c>
      <c r="I634" s="86">
        <v>1</v>
      </c>
      <c r="J634" s="5"/>
      <c r="K634" s="4"/>
      <c r="L634" s="4"/>
      <c r="M634" s="79"/>
      <c r="N634" s="82"/>
      <c r="O634" s="29">
        <f>IF(J634="MDQ",999.99,IF(J634="SDQ",999,J634+(K634*5)+(L634*10)-M634+(N634*30)))</f>
        <v>0</v>
      </c>
    </row>
    <row r="635" spans="1:15" ht="12.75">
      <c r="A635" s="86">
        <v>2</v>
      </c>
      <c r="B635" s="5"/>
      <c r="C635" s="4"/>
      <c r="D635" s="4"/>
      <c r="E635" s="79"/>
      <c r="F635" s="82"/>
      <c r="G635" s="29">
        <f>IF(B635="MDQ",999.99,IF(G634=999.99,999.99,IF(B635="SDQ",999,(B635+(C635*5)+(D635*10)-E635+(F635*30)))))</f>
        <v>0</v>
      </c>
      <c r="I635" s="86">
        <v>2</v>
      </c>
      <c r="J635" s="5"/>
      <c r="K635" s="4"/>
      <c r="L635" s="4"/>
      <c r="M635" s="79"/>
      <c r="N635" s="82"/>
      <c r="O635" s="29">
        <f>IF(J635="MDQ",999.99,IF(O634=999.99,999.99,IF(J635="SDQ",999,(J635+(K635*5)+(L635*10)-M635+(N635*30)))))</f>
        <v>0</v>
      </c>
    </row>
    <row r="636" spans="1:15" ht="12.75">
      <c r="A636" s="86">
        <v>3</v>
      </c>
      <c r="B636" s="5"/>
      <c r="C636" s="4"/>
      <c r="D636" s="4"/>
      <c r="E636" s="79"/>
      <c r="F636" s="82"/>
      <c r="G636" s="29">
        <f aca="true" t="shared" si="90" ref="G636:G643">IF(B636="MDQ",999.99,IF(G635=999.99,999.99,IF(B636="SDQ",999,(B636+(C636*5)+(D636*10)-E636+(F636*30)))))</f>
        <v>0</v>
      </c>
      <c r="I636" s="86">
        <v>3</v>
      </c>
      <c r="J636" s="5"/>
      <c r="K636" s="4"/>
      <c r="L636" s="4"/>
      <c r="M636" s="79"/>
      <c r="N636" s="82"/>
      <c r="O636" s="29">
        <f aca="true" t="shared" si="91" ref="O636:O643">IF(J636="MDQ",999.99,IF(O635=999.99,999.99,IF(J636="SDQ",999,(J636+(K636*5)+(L636*10)-M636+(N636*30)))))</f>
        <v>0</v>
      </c>
    </row>
    <row r="637" spans="1:15" ht="12.75">
      <c r="A637" s="86">
        <v>4</v>
      </c>
      <c r="B637" s="5"/>
      <c r="C637" s="4"/>
      <c r="D637" s="4"/>
      <c r="E637" s="79"/>
      <c r="F637" s="82"/>
      <c r="G637" s="29">
        <f t="shared" si="90"/>
        <v>0</v>
      </c>
      <c r="I637" s="86">
        <v>4</v>
      </c>
      <c r="J637" s="5"/>
      <c r="K637" s="4"/>
      <c r="L637" s="4"/>
      <c r="M637" s="79"/>
      <c r="N637" s="82"/>
      <c r="O637" s="29">
        <f t="shared" si="91"/>
        <v>0</v>
      </c>
    </row>
    <row r="638" spans="1:15" ht="12.75">
      <c r="A638" s="86">
        <v>5</v>
      </c>
      <c r="B638" s="5"/>
      <c r="C638" s="4"/>
      <c r="D638" s="4"/>
      <c r="E638" s="79"/>
      <c r="F638" s="82"/>
      <c r="G638" s="29">
        <f t="shared" si="90"/>
        <v>0</v>
      </c>
      <c r="I638" s="86">
        <v>5</v>
      </c>
      <c r="J638" s="5"/>
      <c r="K638" s="4"/>
      <c r="L638" s="4"/>
      <c r="M638" s="79"/>
      <c r="N638" s="82"/>
      <c r="O638" s="29">
        <f t="shared" si="91"/>
        <v>0</v>
      </c>
    </row>
    <row r="639" spans="1:15" ht="12.75">
      <c r="A639" s="91">
        <v>6</v>
      </c>
      <c r="B639" s="36"/>
      <c r="C639" s="37"/>
      <c r="D639" s="37"/>
      <c r="E639" s="79"/>
      <c r="F639" s="83"/>
      <c r="G639" s="29">
        <f t="shared" si="90"/>
        <v>0</v>
      </c>
      <c r="I639" s="91">
        <v>6</v>
      </c>
      <c r="J639" s="36"/>
      <c r="K639" s="37"/>
      <c r="L639" s="37"/>
      <c r="M639" s="79"/>
      <c r="N639" s="83"/>
      <c r="O639" s="29">
        <f t="shared" si="91"/>
        <v>0</v>
      </c>
    </row>
    <row r="640" spans="1:15" ht="12.75">
      <c r="A640" s="91">
        <v>7</v>
      </c>
      <c r="B640" s="36"/>
      <c r="C640" s="37"/>
      <c r="D640" s="37"/>
      <c r="E640" s="79"/>
      <c r="F640" s="83"/>
      <c r="G640" s="29">
        <f t="shared" si="90"/>
        <v>0</v>
      </c>
      <c r="I640" s="91">
        <v>7</v>
      </c>
      <c r="J640" s="36"/>
      <c r="K640" s="37"/>
      <c r="L640" s="37"/>
      <c r="M640" s="79"/>
      <c r="N640" s="83"/>
      <c r="O640" s="29">
        <f t="shared" si="91"/>
        <v>0</v>
      </c>
    </row>
    <row r="641" spans="1:15" ht="12.75">
      <c r="A641" s="91">
        <v>8</v>
      </c>
      <c r="B641" s="36"/>
      <c r="C641" s="37"/>
      <c r="D641" s="37"/>
      <c r="E641" s="79"/>
      <c r="F641" s="83"/>
      <c r="G641" s="29">
        <f t="shared" si="90"/>
        <v>0</v>
      </c>
      <c r="I641" s="91">
        <v>8</v>
      </c>
      <c r="J641" s="36"/>
      <c r="K641" s="37"/>
      <c r="L641" s="37"/>
      <c r="M641" s="79"/>
      <c r="N641" s="83"/>
      <c r="O641" s="29">
        <f t="shared" si="91"/>
        <v>0</v>
      </c>
    </row>
    <row r="642" spans="1:15" ht="12.75">
      <c r="A642" s="91">
        <v>9</v>
      </c>
      <c r="B642" s="36"/>
      <c r="C642" s="37"/>
      <c r="D642" s="37"/>
      <c r="E642" s="79"/>
      <c r="F642" s="83"/>
      <c r="G642" s="29">
        <f t="shared" si="90"/>
        <v>0</v>
      </c>
      <c r="I642" s="91">
        <v>9</v>
      </c>
      <c r="J642" s="36"/>
      <c r="K642" s="37"/>
      <c r="L642" s="37"/>
      <c r="M642" s="79"/>
      <c r="N642" s="83"/>
      <c r="O642" s="29">
        <f t="shared" si="91"/>
        <v>0</v>
      </c>
    </row>
    <row r="643" spans="1:15" ht="12.75">
      <c r="A643" s="91">
        <v>10</v>
      </c>
      <c r="B643" s="36"/>
      <c r="C643" s="37"/>
      <c r="D643" s="37"/>
      <c r="E643" s="79"/>
      <c r="F643" s="83"/>
      <c r="G643" s="29">
        <f t="shared" si="90"/>
        <v>0</v>
      </c>
      <c r="I643" s="91">
        <v>10</v>
      </c>
      <c r="J643" s="36"/>
      <c r="K643" s="37"/>
      <c r="L643" s="37"/>
      <c r="M643" s="79"/>
      <c r="N643" s="83"/>
      <c r="O643" s="29">
        <f t="shared" si="91"/>
        <v>0</v>
      </c>
    </row>
    <row r="644" spans="1:15" ht="13.5" thickBot="1">
      <c r="A644" s="92" t="s">
        <v>6</v>
      </c>
      <c r="B644" s="28">
        <f>SUM(B634:B643)</f>
        <v>0</v>
      </c>
      <c r="C644" s="84">
        <f>SUM(C634:C643)</f>
        <v>0</v>
      </c>
      <c r="D644" s="84">
        <f>SUM(D634:D643)</f>
        <v>0</v>
      </c>
      <c r="E644" s="28">
        <f>SUM(E634:E643)</f>
        <v>0</v>
      </c>
      <c r="F644" s="84">
        <f>SUM(F634:F643)</f>
        <v>0</v>
      </c>
      <c r="G644" s="39">
        <f>IF(G643=999.99,9999.9,SUM(G634:G643))</f>
        <v>0</v>
      </c>
      <c r="I644" s="92" t="s">
        <v>6</v>
      </c>
      <c r="J644" s="28">
        <f>SUM(J634:J643)</f>
        <v>0</v>
      </c>
      <c r="K644" s="84">
        <f>SUM(K634:K643)</f>
        <v>0</v>
      </c>
      <c r="L644" s="84">
        <f>SUM(L634:L643)</f>
        <v>0</v>
      </c>
      <c r="M644" s="28">
        <f>SUM(M634:M643)</f>
        <v>0</v>
      </c>
      <c r="N644" s="84">
        <f>SUM(N634:N643)</f>
        <v>0</v>
      </c>
      <c r="O644" s="39">
        <f>IF(O643=999.99,9999.9,SUM(O634:O643))</f>
        <v>0</v>
      </c>
    </row>
    <row r="645" spans="1:15" ht="13.5" thickBot="1">
      <c r="A645" s="38"/>
      <c r="B645" s="85"/>
      <c r="C645" s="10"/>
      <c r="D645" s="10"/>
      <c r="E645" s="10"/>
      <c r="F645" s="10"/>
      <c r="G645" s="40"/>
      <c r="H645" s="41"/>
      <c r="I645" s="38"/>
      <c r="J645" s="85"/>
      <c r="K645" s="10"/>
      <c r="L645" s="10"/>
      <c r="M645" s="10"/>
      <c r="N645" s="10"/>
      <c r="O645" s="40"/>
    </row>
    <row r="646" spans="1:15" ht="15.75">
      <c r="A646" s="22">
        <f>'Shooter Data'!$A95</f>
        <v>93</v>
      </c>
      <c r="B646" s="111">
        <f>IF('Shooter Data'!$B95="","",'Shooter Data'!$B95)</f>
      </c>
      <c r="C646" s="112"/>
      <c r="D646" s="112"/>
      <c r="E646" s="112"/>
      <c r="F646" s="112"/>
      <c r="G646" s="113"/>
      <c r="I646" s="22">
        <f>'Shooter Data'!$A96</f>
        <v>94</v>
      </c>
      <c r="J646" s="111">
        <f>IF('Shooter Data'!$B96="","",'Shooter Data'!$B96)</f>
      </c>
      <c r="K646" s="112"/>
      <c r="L646" s="112"/>
      <c r="M646" s="112"/>
      <c r="N646" s="112"/>
      <c r="O646" s="113"/>
    </row>
    <row r="647" spans="1:15" ht="12.75">
      <c r="A647" s="86" t="s">
        <v>107</v>
      </c>
      <c r="B647" s="87" t="s">
        <v>2</v>
      </c>
      <c r="C647" s="88" t="s">
        <v>3</v>
      </c>
      <c r="D647" s="88" t="s">
        <v>4</v>
      </c>
      <c r="E647" s="88" t="s">
        <v>109</v>
      </c>
      <c r="F647" s="89" t="s">
        <v>108</v>
      </c>
      <c r="G647" s="90" t="s">
        <v>5</v>
      </c>
      <c r="I647" s="86" t="s">
        <v>107</v>
      </c>
      <c r="J647" s="87" t="s">
        <v>2</v>
      </c>
      <c r="K647" s="88" t="s">
        <v>3</v>
      </c>
      <c r="L647" s="88" t="s">
        <v>4</v>
      </c>
      <c r="M647" s="88" t="s">
        <v>109</v>
      </c>
      <c r="N647" s="89" t="s">
        <v>108</v>
      </c>
      <c r="O647" s="90" t="s">
        <v>5</v>
      </c>
    </row>
    <row r="648" spans="1:15" ht="12.75">
      <c r="A648" s="86">
        <v>1</v>
      </c>
      <c r="B648" s="5"/>
      <c r="C648" s="4"/>
      <c r="D648" s="4"/>
      <c r="E648" s="79"/>
      <c r="F648" s="82"/>
      <c r="G648" s="29">
        <f>IF(B648="MDQ",999.99,IF(B648="SDQ",999,B648+(C648*5)+(D648*10)-E648+(F648*30)))</f>
        <v>0</v>
      </c>
      <c r="I648" s="86">
        <v>1</v>
      </c>
      <c r="J648" s="5"/>
      <c r="K648" s="4"/>
      <c r="L648" s="4"/>
      <c r="M648" s="79"/>
      <c r="N648" s="82"/>
      <c r="O648" s="29">
        <f>IF(J648="MDQ",999.99,IF(J648="SDQ",999,J648+(K648*5)+(L648*10)-M648+(N648*30)))</f>
        <v>0</v>
      </c>
    </row>
    <row r="649" spans="1:15" ht="12.75">
      <c r="A649" s="86">
        <v>2</v>
      </c>
      <c r="B649" s="5"/>
      <c r="C649" s="4"/>
      <c r="D649" s="4"/>
      <c r="E649" s="79"/>
      <c r="F649" s="82"/>
      <c r="G649" s="29">
        <f>IF(B649="MDQ",999.99,IF(G648=999.99,999.99,IF(B649="SDQ",999,(B649+(C649*5)+(D649*10)-E649+(F649*30)))))</f>
        <v>0</v>
      </c>
      <c r="I649" s="86">
        <v>2</v>
      </c>
      <c r="J649" s="5"/>
      <c r="K649" s="4"/>
      <c r="L649" s="4"/>
      <c r="M649" s="79"/>
      <c r="N649" s="82"/>
      <c r="O649" s="29">
        <f>IF(J649="MDQ",999.99,IF(O648=999.99,999.99,IF(J649="SDQ",999,(J649+(K649*5)+(L649*10)-M649+(N649*30)))))</f>
        <v>0</v>
      </c>
    </row>
    <row r="650" spans="1:15" ht="12.75">
      <c r="A650" s="86">
        <v>3</v>
      </c>
      <c r="B650" s="5"/>
      <c r="C650" s="4"/>
      <c r="D650" s="4"/>
      <c r="E650" s="79"/>
      <c r="F650" s="82"/>
      <c r="G650" s="29">
        <f aca="true" t="shared" si="92" ref="G650:G657">IF(B650="MDQ",999.99,IF(G649=999.99,999.99,IF(B650="SDQ",999,(B650+(C650*5)+(D650*10)-E650+(F650*30)))))</f>
        <v>0</v>
      </c>
      <c r="I650" s="86">
        <v>3</v>
      </c>
      <c r="J650" s="5"/>
      <c r="K650" s="4"/>
      <c r="L650" s="4"/>
      <c r="M650" s="79"/>
      <c r="N650" s="82"/>
      <c r="O650" s="29">
        <f aca="true" t="shared" si="93" ref="O650:O657">IF(J650="MDQ",999.99,IF(O649=999.99,999.99,IF(J650="SDQ",999,(J650+(K650*5)+(L650*10)-M650+(N650*30)))))</f>
        <v>0</v>
      </c>
    </row>
    <row r="651" spans="1:15" ht="12.75">
      <c r="A651" s="86">
        <v>4</v>
      </c>
      <c r="B651" s="5"/>
      <c r="C651" s="4"/>
      <c r="D651" s="4"/>
      <c r="E651" s="79"/>
      <c r="F651" s="82"/>
      <c r="G651" s="29">
        <f t="shared" si="92"/>
        <v>0</v>
      </c>
      <c r="I651" s="86">
        <v>4</v>
      </c>
      <c r="J651" s="5"/>
      <c r="K651" s="4"/>
      <c r="L651" s="4"/>
      <c r="M651" s="79"/>
      <c r="N651" s="82"/>
      <c r="O651" s="29">
        <f t="shared" si="93"/>
        <v>0</v>
      </c>
    </row>
    <row r="652" spans="1:15" ht="12.75">
      <c r="A652" s="86">
        <v>5</v>
      </c>
      <c r="B652" s="5"/>
      <c r="C652" s="4"/>
      <c r="D652" s="4"/>
      <c r="E652" s="79"/>
      <c r="F652" s="82"/>
      <c r="G652" s="29">
        <f t="shared" si="92"/>
        <v>0</v>
      </c>
      <c r="I652" s="86">
        <v>5</v>
      </c>
      <c r="J652" s="5"/>
      <c r="K652" s="4"/>
      <c r="L652" s="4"/>
      <c r="M652" s="79"/>
      <c r="N652" s="82"/>
      <c r="O652" s="29">
        <f t="shared" si="93"/>
        <v>0</v>
      </c>
    </row>
    <row r="653" spans="1:15" ht="12.75">
      <c r="A653" s="91">
        <v>6</v>
      </c>
      <c r="B653" s="36"/>
      <c r="C653" s="37"/>
      <c r="D653" s="37"/>
      <c r="E653" s="79"/>
      <c r="F653" s="83"/>
      <c r="G653" s="29">
        <f t="shared" si="92"/>
        <v>0</v>
      </c>
      <c r="I653" s="91">
        <v>6</v>
      </c>
      <c r="J653" s="36"/>
      <c r="K653" s="37"/>
      <c r="L653" s="37"/>
      <c r="M653" s="79"/>
      <c r="N653" s="83"/>
      <c r="O653" s="29">
        <f t="shared" si="93"/>
        <v>0</v>
      </c>
    </row>
    <row r="654" spans="1:15" ht="12.75">
      <c r="A654" s="91">
        <v>7</v>
      </c>
      <c r="B654" s="36"/>
      <c r="C654" s="37"/>
      <c r="D654" s="37"/>
      <c r="E654" s="79"/>
      <c r="F654" s="83"/>
      <c r="G654" s="29">
        <f t="shared" si="92"/>
        <v>0</v>
      </c>
      <c r="I654" s="91">
        <v>7</v>
      </c>
      <c r="J654" s="36"/>
      <c r="K654" s="37"/>
      <c r="L654" s="37"/>
      <c r="M654" s="79"/>
      <c r="N654" s="83"/>
      <c r="O654" s="29">
        <f t="shared" si="93"/>
        <v>0</v>
      </c>
    </row>
    <row r="655" spans="1:15" ht="12.75">
      <c r="A655" s="91">
        <v>8</v>
      </c>
      <c r="B655" s="36"/>
      <c r="C655" s="37"/>
      <c r="D655" s="37"/>
      <c r="E655" s="79"/>
      <c r="F655" s="83"/>
      <c r="G655" s="29">
        <f t="shared" si="92"/>
        <v>0</v>
      </c>
      <c r="I655" s="91">
        <v>8</v>
      </c>
      <c r="J655" s="36"/>
      <c r="K655" s="37"/>
      <c r="L655" s="37"/>
      <c r="M655" s="79"/>
      <c r="N655" s="83"/>
      <c r="O655" s="29">
        <f t="shared" si="93"/>
        <v>0</v>
      </c>
    </row>
    <row r="656" spans="1:15" ht="12.75">
      <c r="A656" s="91">
        <v>9</v>
      </c>
      <c r="B656" s="36"/>
      <c r="C656" s="37"/>
      <c r="D656" s="37"/>
      <c r="E656" s="79"/>
      <c r="F656" s="83"/>
      <c r="G656" s="29">
        <f t="shared" si="92"/>
        <v>0</v>
      </c>
      <c r="I656" s="91">
        <v>9</v>
      </c>
      <c r="J656" s="36"/>
      <c r="K656" s="37"/>
      <c r="L656" s="37"/>
      <c r="M656" s="79"/>
      <c r="N656" s="83"/>
      <c r="O656" s="29">
        <f t="shared" si="93"/>
        <v>0</v>
      </c>
    </row>
    <row r="657" spans="1:15" ht="12.75">
      <c r="A657" s="91">
        <v>10</v>
      </c>
      <c r="B657" s="36"/>
      <c r="C657" s="37"/>
      <c r="D657" s="37"/>
      <c r="E657" s="79"/>
      <c r="F657" s="83"/>
      <c r="G657" s="29">
        <f t="shared" si="92"/>
        <v>0</v>
      </c>
      <c r="I657" s="91">
        <v>10</v>
      </c>
      <c r="J657" s="36"/>
      <c r="K657" s="37"/>
      <c r="L657" s="37"/>
      <c r="M657" s="79"/>
      <c r="N657" s="83"/>
      <c r="O657" s="29">
        <f t="shared" si="93"/>
        <v>0</v>
      </c>
    </row>
    <row r="658" spans="1:15" ht="13.5" thickBot="1">
      <c r="A658" s="92" t="s">
        <v>6</v>
      </c>
      <c r="B658" s="28">
        <f>SUM(B648:B657)</f>
        <v>0</v>
      </c>
      <c r="C658" s="84">
        <f>SUM(C648:C657)</f>
        <v>0</v>
      </c>
      <c r="D658" s="84">
        <f>SUM(D648:D657)</f>
        <v>0</v>
      </c>
      <c r="E658" s="28">
        <f>SUM(E648:E657)</f>
        <v>0</v>
      </c>
      <c r="F658" s="84">
        <f>SUM(F648:F657)</f>
        <v>0</v>
      </c>
      <c r="G658" s="39">
        <f>IF(G657=999.99,9999.9,SUM(G648:G657))</f>
        <v>0</v>
      </c>
      <c r="I658" s="92" t="s">
        <v>6</v>
      </c>
      <c r="J658" s="28">
        <f>SUM(J648:J657)</f>
        <v>0</v>
      </c>
      <c r="K658" s="84">
        <f>SUM(K648:K657)</f>
        <v>0</v>
      </c>
      <c r="L658" s="84">
        <f>SUM(L648:L657)</f>
        <v>0</v>
      </c>
      <c r="M658" s="28">
        <f>SUM(M648:M657)</f>
        <v>0</v>
      </c>
      <c r="N658" s="84">
        <f>SUM(N648:N657)</f>
        <v>0</v>
      </c>
      <c r="O658" s="39">
        <f>IF(O657=999.99,9999.9,SUM(O648:O657))</f>
        <v>0</v>
      </c>
    </row>
    <row r="659" spans="1:15" ht="13.5" thickBot="1">
      <c r="A659" s="38"/>
      <c r="B659" s="85"/>
      <c r="C659" s="10"/>
      <c r="D659" s="10"/>
      <c r="E659" s="10"/>
      <c r="F659" s="10"/>
      <c r="G659" s="40"/>
      <c r="H659" s="41"/>
      <c r="I659" s="38"/>
      <c r="J659" s="85"/>
      <c r="K659" s="10"/>
      <c r="L659" s="10"/>
      <c r="M659" s="10"/>
      <c r="N659" s="10"/>
      <c r="O659" s="40"/>
    </row>
    <row r="660" spans="1:15" ht="15.75">
      <c r="A660" s="22">
        <f>'Shooter Data'!$A97</f>
        <v>95</v>
      </c>
      <c r="B660" s="111">
        <f>IF('Shooter Data'!$B97="","",'Shooter Data'!$B97)</f>
      </c>
      <c r="C660" s="112"/>
      <c r="D660" s="112"/>
      <c r="E660" s="112"/>
      <c r="F660" s="112"/>
      <c r="G660" s="113"/>
      <c r="I660" s="22">
        <f>'Shooter Data'!$A98</f>
        <v>96</v>
      </c>
      <c r="J660" s="111">
        <f>IF('Shooter Data'!$B98="","",'Shooter Data'!$B98)</f>
      </c>
      <c r="K660" s="112"/>
      <c r="L660" s="112"/>
      <c r="M660" s="112"/>
      <c r="N660" s="112"/>
      <c r="O660" s="113"/>
    </row>
    <row r="661" spans="1:15" ht="12.75">
      <c r="A661" s="86" t="s">
        <v>107</v>
      </c>
      <c r="B661" s="87" t="s">
        <v>2</v>
      </c>
      <c r="C661" s="88" t="s">
        <v>3</v>
      </c>
      <c r="D661" s="88" t="s">
        <v>4</v>
      </c>
      <c r="E661" s="88" t="s">
        <v>109</v>
      </c>
      <c r="F661" s="89" t="s">
        <v>108</v>
      </c>
      <c r="G661" s="90" t="s">
        <v>5</v>
      </c>
      <c r="I661" s="86" t="s">
        <v>107</v>
      </c>
      <c r="J661" s="87" t="s">
        <v>2</v>
      </c>
      <c r="K661" s="88" t="s">
        <v>3</v>
      </c>
      <c r="L661" s="88" t="s">
        <v>4</v>
      </c>
      <c r="M661" s="88" t="s">
        <v>109</v>
      </c>
      <c r="N661" s="89" t="s">
        <v>108</v>
      </c>
      <c r="O661" s="90" t="s">
        <v>5</v>
      </c>
    </row>
    <row r="662" spans="1:15" ht="12.75">
      <c r="A662" s="86">
        <v>1</v>
      </c>
      <c r="B662" s="5"/>
      <c r="C662" s="4"/>
      <c r="D662" s="4"/>
      <c r="E662" s="79"/>
      <c r="F662" s="82"/>
      <c r="G662" s="29">
        <f>IF(B662="MDQ",999.99,IF(B662="SDQ",999,B662+(C662*5)+(D662*10)-E662+(F662*30)))</f>
        <v>0</v>
      </c>
      <c r="I662" s="86">
        <v>1</v>
      </c>
      <c r="J662" s="5"/>
      <c r="K662" s="4"/>
      <c r="L662" s="4"/>
      <c r="M662" s="79"/>
      <c r="N662" s="82"/>
      <c r="O662" s="29">
        <f>IF(J662="MDQ",999.99,IF(J662="SDQ",999,J662+(K662*5)+(L662*10)-M662+(N662*30)))</f>
        <v>0</v>
      </c>
    </row>
    <row r="663" spans="1:15" ht="12.75">
      <c r="A663" s="86">
        <v>2</v>
      </c>
      <c r="B663" s="5"/>
      <c r="C663" s="4"/>
      <c r="D663" s="4"/>
      <c r="E663" s="79"/>
      <c r="F663" s="82"/>
      <c r="G663" s="29">
        <f>IF(B663="MDQ",999.99,IF(G662=999.99,999.99,IF(B663="SDQ",999,(B663+(C663*5)+(D663*10)-E663+(F663*30)))))</f>
        <v>0</v>
      </c>
      <c r="I663" s="86">
        <v>2</v>
      </c>
      <c r="J663" s="5"/>
      <c r="K663" s="4"/>
      <c r="L663" s="4"/>
      <c r="M663" s="79"/>
      <c r="N663" s="82"/>
      <c r="O663" s="29">
        <f>IF(J663="MDQ",999.99,IF(O662=999.99,999.99,IF(J663="SDQ",999,(J663+(K663*5)+(L663*10)-M663+(N663*30)))))</f>
        <v>0</v>
      </c>
    </row>
    <row r="664" spans="1:15" ht="12.75">
      <c r="A664" s="86">
        <v>3</v>
      </c>
      <c r="B664" s="5"/>
      <c r="C664" s="4"/>
      <c r="D664" s="4"/>
      <c r="E664" s="79"/>
      <c r="F664" s="82"/>
      <c r="G664" s="29">
        <f aca="true" t="shared" si="94" ref="G664:G671">IF(B664="MDQ",999.99,IF(G663=999.99,999.99,IF(B664="SDQ",999,(B664+(C664*5)+(D664*10)-E664+(F664*30)))))</f>
        <v>0</v>
      </c>
      <c r="I664" s="86">
        <v>3</v>
      </c>
      <c r="J664" s="5"/>
      <c r="K664" s="4"/>
      <c r="L664" s="4"/>
      <c r="M664" s="79"/>
      <c r="N664" s="82"/>
      <c r="O664" s="29">
        <f aca="true" t="shared" si="95" ref="O664:O671">IF(J664="MDQ",999.99,IF(O663=999.99,999.99,IF(J664="SDQ",999,(J664+(K664*5)+(L664*10)-M664+(N664*30)))))</f>
        <v>0</v>
      </c>
    </row>
    <row r="665" spans="1:15" ht="12.75">
      <c r="A665" s="86">
        <v>4</v>
      </c>
      <c r="B665" s="5"/>
      <c r="C665" s="4"/>
      <c r="D665" s="4"/>
      <c r="E665" s="79"/>
      <c r="F665" s="82"/>
      <c r="G665" s="29">
        <f t="shared" si="94"/>
        <v>0</v>
      </c>
      <c r="I665" s="86">
        <v>4</v>
      </c>
      <c r="J665" s="5"/>
      <c r="K665" s="4"/>
      <c r="L665" s="4"/>
      <c r="M665" s="79"/>
      <c r="N665" s="82"/>
      <c r="O665" s="29">
        <f t="shared" si="95"/>
        <v>0</v>
      </c>
    </row>
    <row r="666" spans="1:15" ht="12.75">
      <c r="A666" s="86">
        <v>5</v>
      </c>
      <c r="B666" s="5"/>
      <c r="C666" s="4"/>
      <c r="D666" s="4"/>
      <c r="E666" s="79"/>
      <c r="F666" s="82"/>
      <c r="G666" s="29">
        <f t="shared" si="94"/>
        <v>0</v>
      </c>
      <c r="I666" s="86">
        <v>5</v>
      </c>
      <c r="J666" s="5"/>
      <c r="K666" s="4"/>
      <c r="L666" s="4"/>
      <c r="M666" s="79"/>
      <c r="N666" s="82"/>
      <c r="O666" s="29">
        <f t="shared" si="95"/>
        <v>0</v>
      </c>
    </row>
    <row r="667" spans="1:15" ht="12.75">
      <c r="A667" s="91">
        <v>6</v>
      </c>
      <c r="B667" s="36"/>
      <c r="C667" s="37"/>
      <c r="D667" s="37"/>
      <c r="E667" s="79"/>
      <c r="F667" s="83"/>
      <c r="G667" s="29">
        <f t="shared" si="94"/>
        <v>0</v>
      </c>
      <c r="I667" s="91">
        <v>6</v>
      </c>
      <c r="J667" s="36"/>
      <c r="K667" s="37"/>
      <c r="L667" s="37"/>
      <c r="M667" s="79"/>
      <c r="N667" s="83"/>
      <c r="O667" s="29">
        <f t="shared" si="95"/>
        <v>0</v>
      </c>
    </row>
    <row r="668" spans="1:15" ht="12.75">
      <c r="A668" s="91">
        <v>7</v>
      </c>
      <c r="B668" s="36"/>
      <c r="C668" s="37"/>
      <c r="D668" s="37"/>
      <c r="E668" s="79"/>
      <c r="F668" s="83"/>
      <c r="G668" s="29">
        <f t="shared" si="94"/>
        <v>0</v>
      </c>
      <c r="I668" s="91">
        <v>7</v>
      </c>
      <c r="J668" s="36"/>
      <c r="K668" s="37"/>
      <c r="L668" s="37"/>
      <c r="M668" s="79"/>
      <c r="N668" s="83"/>
      <c r="O668" s="29">
        <f t="shared" si="95"/>
        <v>0</v>
      </c>
    </row>
    <row r="669" spans="1:15" ht="12.75">
      <c r="A669" s="91">
        <v>8</v>
      </c>
      <c r="B669" s="36"/>
      <c r="C669" s="37"/>
      <c r="D669" s="37"/>
      <c r="E669" s="79"/>
      <c r="F669" s="83"/>
      <c r="G669" s="29">
        <f t="shared" si="94"/>
        <v>0</v>
      </c>
      <c r="I669" s="91">
        <v>8</v>
      </c>
      <c r="J669" s="36"/>
      <c r="K669" s="37"/>
      <c r="L669" s="37"/>
      <c r="M669" s="79"/>
      <c r="N669" s="83"/>
      <c r="O669" s="29">
        <f t="shared" si="95"/>
        <v>0</v>
      </c>
    </row>
    <row r="670" spans="1:15" ht="12.75">
      <c r="A670" s="91">
        <v>9</v>
      </c>
      <c r="B670" s="36"/>
      <c r="C670" s="37"/>
      <c r="D670" s="37"/>
      <c r="E670" s="79"/>
      <c r="F670" s="83"/>
      <c r="G670" s="29">
        <f t="shared" si="94"/>
        <v>0</v>
      </c>
      <c r="I670" s="91">
        <v>9</v>
      </c>
      <c r="J670" s="36"/>
      <c r="K670" s="37"/>
      <c r="L670" s="37"/>
      <c r="M670" s="79"/>
      <c r="N670" s="83"/>
      <c r="O670" s="29">
        <f t="shared" si="95"/>
        <v>0</v>
      </c>
    </row>
    <row r="671" spans="1:15" ht="12.75">
      <c r="A671" s="91">
        <v>10</v>
      </c>
      <c r="B671" s="36"/>
      <c r="C671" s="37"/>
      <c r="D671" s="37"/>
      <c r="E671" s="79"/>
      <c r="F671" s="83"/>
      <c r="G671" s="29">
        <f t="shared" si="94"/>
        <v>0</v>
      </c>
      <c r="I671" s="91">
        <v>10</v>
      </c>
      <c r="J671" s="36"/>
      <c r="K671" s="37"/>
      <c r="L671" s="37"/>
      <c r="M671" s="79"/>
      <c r="N671" s="83"/>
      <c r="O671" s="29">
        <f t="shared" si="95"/>
        <v>0</v>
      </c>
    </row>
    <row r="672" spans="1:15" ht="13.5" thickBot="1">
      <c r="A672" s="92" t="s">
        <v>6</v>
      </c>
      <c r="B672" s="28">
        <f>SUM(B662:B671)</f>
        <v>0</v>
      </c>
      <c r="C672" s="84">
        <f>SUM(C662:C671)</f>
        <v>0</v>
      </c>
      <c r="D672" s="84">
        <f>SUM(D662:D671)</f>
        <v>0</v>
      </c>
      <c r="E672" s="28">
        <f>SUM(E662:E671)</f>
        <v>0</v>
      </c>
      <c r="F672" s="84">
        <f>SUM(F662:F671)</f>
        <v>0</v>
      </c>
      <c r="G672" s="39">
        <f>IF(G671=999.99,9999.9,SUM(G662:G671))</f>
        <v>0</v>
      </c>
      <c r="I672" s="92" t="s">
        <v>6</v>
      </c>
      <c r="J672" s="28">
        <f>SUM(J662:J671)</f>
        <v>0</v>
      </c>
      <c r="K672" s="84">
        <f>SUM(K662:K671)</f>
        <v>0</v>
      </c>
      <c r="L672" s="84">
        <f>SUM(L662:L671)</f>
        <v>0</v>
      </c>
      <c r="M672" s="28">
        <f>SUM(M662:M671)</f>
        <v>0</v>
      </c>
      <c r="N672" s="84">
        <f>SUM(N662:N671)</f>
        <v>0</v>
      </c>
      <c r="O672" s="39">
        <f>IF(O671=999.99,9999.9,SUM(O662:O671))</f>
        <v>0</v>
      </c>
    </row>
    <row r="673" spans="1:15" ht="13.5" thickBot="1">
      <c r="A673" s="38"/>
      <c r="B673" s="85"/>
      <c r="C673" s="10"/>
      <c r="D673" s="10"/>
      <c r="E673" s="10"/>
      <c r="F673" s="10"/>
      <c r="G673" s="40"/>
      <c r="H673" s="41"/>
      <c r="I673" s="38"/>
      <c r="J673" s="85"/>
      <c r="K673" s="10"/>
      <c r="L673" s="10"/>
      <c r="M673" s="10"/>
      <c r="N673" s="10"/>
      <c r="O673" s="40"/>
    </row>
    <row r="674" spans="1:15" ht="15.75">
      <c r="A674" s="22">
        <f>'Shooter Data'!$A99</f>
        <v>97</v>
      </c>
      <c r="B674" s="111">
        <f>IF('Shooter Data'!$B99="","",'Shooter Data'!$B99)</f>
      </c>
      <c r="C674" s="112"/>
      <c r="D674" s="112"/>
      <c r="E674" s="112"/>
      <c r="F674" s="112"/>
      <c r="G674" s="113"/>
      <c r="I674" s="22">
        <f>'Shooter Data'!$A100</f>
        <v>98</v>
      </c>
      <c r="J674" s="111">
        <f>IF('Shooter Data'!$B100="","",'Shooter Data'!$B100)</f>
      </c>
      <c r="K674" s="112"/>
      <c r="L674" s="112"/>
      <c r="M674" s="112"/>
      <c r="N674" s="112"/>
      <c r="O674" s="113"/>
    </row>
    <row r="675" spans="1:15" ht="12.75">
      <c r="A675" s="86" t="s">
        <v>107</v>
      </c>
      <c r="B675" s="87" t="s">
        <v>2</v>
      </c>
      <c r="C675" s="88" t="s">
        <v>3</v>
      </c>
      <c r="D675" s="88" t="s">
        <v>4</v>
      </c>
      <c r="E675" s="88" t="s">
        <v>109</v>
      </c>
      <c r="F675" s="89" t="s">
        <v>108</v>
      </c>
      <c r="G675" s="90" t="s">
        <v>5</v>
      </c>
      <c r="I675" s="86" t="s">
        <v>107</v>
      </c>
      <c r="J675" s="87" t="s">
        <v>2</v>
      </c>
      <c r="K675" s="88" t="s">
        <v>3</v>
      </c>
      <c r="L675" s="88" t="s">
        <v>4</v>
      </c>
      <c r="M675" s="88" t="s">
        <v>109</v>
      </c>
      <c r="N675" s="89" t="s">
        <v>108</v>
      </c>
      <c r="O675" s="90" t="s">
        <v>5</v>
      </c>
    </row>
    <row r="676" spans="1:15" ht="12.75">
      <c r="A676" s="86">
        <v>1</v>
      </c>
      <c r="B676" s="5"/>
      <c r="C676" s="4"/>
      <c r="D676" s="4"/>
      <c r="E676" s="79"/>
      <c r="F676" s="82"/>
      <c r="G676" s="29">
        <f>IF(B676="MDQ",999.99,IF(B676="SDQ",999,B676+(C676*5)+(D676*10)-E676+(F676*30)))</f>
        <v>0</v>
      </c>
      <c r="I676" s="86">
        <v>1</v>
      </c>
      <c r="J676" s="5"/>
      <c r="K676" s="4"/>
      <c r="L676" s="4"/>
      <c r="M676" s="79"/>
      <c r="N676" s="82"/>
      <c r="O676" s="29">
        <f>IF(J676="MDQ",999.99,IF(J676="SDQ",999,J676+(K676*5)+(L676*10)-M676+(N676*30)))</f>
        <v>0</v>
      </c>
    </row>
    <row r="677" spans="1:15" ht="12.75">
      <c r="A677" s="86">
        <v>2</v>
      </c>
      <c r="B677" s="5"/>
      <c r="C677" s="4"/>
      <c r="D677" s="4"/>
      <c r="E677" s="79"/>
      <c r="F677" s="82"/>
      <c r="G677" s="29">
        <f>IF(B677="MDQ",999.99,IF(G676=999.99,999.99,IF(B677="SDQ",999,(B677+(C677*5)+(D677*10)-E677+(F677*30)))))</f>
        <v>0</v>
      </c>
      <c r="I677" s="86">
        <v>2</v>
      </c>
      <c r="J677" s="5"/>
      <c r="K677" s="4"/>
      <c r="L677" s="4"/>
      <c r="M677" s="79"/>
      <c r="N677" s="82"/>
      <c r="O677" s="29">
        <f>IF(J677="MDQ",999.99,IF(O676=999.99,999.99,IF(J677="SDQ",999,(J677+(K677*5)+(L677*10)-M677+(N677*30)))))</f>
        <v>0</v>
      </c>
    </row>
    <row r="678" spans="1:15" ht="12.75">
      <c r="A678" s="86">
        <v>3</v>
      </c>
      <c r="B678" s="5"/>
      <c r="C678" s="4"/>
      <c r="D678" s="4"/>
      <c r="E678" s="79"/>
      <c r="F678" s="82"/>
      <c r="G678" s="29">
        <f aca="true" t="shared" si="96" ref="G678:G685">IF(B678="MDQ",999.99,IF(G677=999.99,999.99,IF(B678="SDQ",999,(B678+(C678*5)+(D678*10)-E678+(F678*30)))))</f>
        <v>0</v>
      </c>
      <c r="I678" s="86">
        <v>3</v>
      </c>
      <c r="J678" s="5"/>
      <c r="K678" s="4"/>
      <c r="L678" s="4"/>
      <c r="M678" s="79"/>
      <c r="N678" s="82"/>
      <c r="O678" s="29">
        <f aca="true" t="shared" si="97" ref="O678:O685">IF(J678="MDQ",999.99,IF(O677=999.99,999.99,IF(J678="SDQ",999,(J678+(K678*5)+(L678*10)-M678+(N678*30)))))</f>
        <v>0</v>
      </c>
    </row>
    <row r="679" spans="1:15" ht="12.75">
      <c r="A679" s="86">
        <v>4</v>
      </c>
      <c r="B679" s="5"/>
      <c r="C679" s="4"/>
      <c r="D679" s="4"/>
      <c r="E679" s="79"/>
      <c r="F679" s="82"/>
      <c r="G679" s="29">
        <f t="shared" si="96"/>
        <v>0</v>
      </c>
      <c r="I679" s="86">
        <v>4</v>
      </c>
      <c r="J679" s="5"/>
      <c r="K679" s="4"/>
      <c r="L679" s="4"/>
      <c r="M679" s="79"/>
      <c r="N679" s="82"/>
      <c r="O679" s="29">
        <f t="shared" si="97"/>
        <v>0</v>
      </c>
    </row>
    <row r="680" spans="1:15" ht="12.75">
      <c r="A680" s="86">
        <v>5</v>
      </c>
      <c r="B680" s="5"/>
      <c r="C680" s="4"/>
      <c r="D680" s="4"/>
      <c r="E680" s="79"/>
      <c r="F680" s="82"/>
      <c r="G680" s="29">
        <f t="shared" si="96"/>
        <v>0</v>
      </c>
      <c r="I680" s="86">
        <v>5</v>
      </c>
      <c r="J680" s="5"/>
      <c r="K680" s="4"/>
      <c r="L680" s="4"/>
      <c r="M680" s="79"/>
      <c r="N680" s="82"/>
      <c r="O680" s="29">
        <f t="shared" si="97"/>
        <v>0</v>
      </c>
    </row>
    <row r="681" spans="1:15" ht="12.75">
      <c r="A681" s="91">
        <v>6</v>
      </c>
      <c r="B681" s="36"/>
      <c r="C681" s="37"/>
      <c r="D681" s="37"/>
      <c r="E681" s="79"/>
      <c r="F681" s="83"/>
      <c r="G681" s="29">
        <f t="shared" si="96"/>
        <v>0</v>
      </c>
      <c r="I681" s="91">
        <v>6</v>
      </c>
      <c r="J681" s="36"/>
      <c r="K681" s="37"/>
      <c r="L681" s="37"/>
      <c r="M681" s="79"/>
      <c r="N681" s="83"/>
      <c r="O681" s="29">
        <f t="shared" si="97"/>
        <v>0</v>
      </c>
    </row>
    <row r="682" spans="1:15" ht="12.75">
      <c r="A682" s="91">
        <v>7</v>
      </c>
      <c r="B682" s="36"/>
      <c r="C682" s="37"/>
      <c r="D682" s="37"/>
      <c r="E682" s="79"/>
      <c r="F682" s="83"/>
      <c r="G682" s="29">
        <f t="shared" si="96"/>
        <v>0</v>
      </c>
      <c r="I682" s="91">
        <v>7</v>
      </c>
      <c r="J682" s="36"/>
      <c r="K682" s="37"/>
      <c r="L682" s="37"/>
      <c r="M682" s="79"/>
      <c r="N682" s="83"/>
      <c r="O682" s="29">
        <f t="shared" si="97"/>
        <v>0</v>
      </c>
    </row>
    <row r="683" spans="1:15" ht="12.75">
      <c r="A683" s="91">
        <v>8</v>
      </c>
      <c r="B683" s="36"/>
      <c r="C683" s="37"/>
      <c r="D683" s="37"/>
      <c r="E683" s="79"/>
      <c r="F683" s="83"/>
      <c r="G683" s="29">
        <f t="shared" si="96"/>
        <v>0</v>
      </c>
      <c r="I683" s="91">
        <v>8</v>
      </c>
      <c r="J683" s="36"/>
      <c r="K683" s="37"/>
      <c r="L683" s="37"/>
      <c r="M683" s="79"/>
      <c r="N683" s="83"/>
      <c r="O683" s="29">
        <f t="shared" si="97"/>
        <v>0</v>
      </c>
    </row>
    <row r="684" spans="1:15" ht="12.75">
      <c r="A684" s="91">
        <v>9</v>
      </c>
      <c r="B684" s="36"/>
      <c r="C684" s="37"/>
      <c r="D684" s="37"/>
      <c r="E684" s="79"/>
      <c r="F684" s="83"/>
      <c r="G684" s="29">
        <f t="shared" si="96"/>
        <v>0</v>
      </c>
      <c r="I684" s="91">
        <v>9</v>
      </c>
      <c r="J684" s="36"/>
      <c r="K684" s="37"/>
      <c r="L684" s="37"/>
      <c r="M684" s="79"/>
      <c r="N684" s="83"/>
      <c r="O684" s="29">
        <f t="shared" si="97"/>
        <v>0</v>
      </c>
    </row>
    <row r="685" spans="1:15" ht="12.75">
      <c r="A685" s="91">
        <v>10</v>
      </c>
      <c r="B685" s="36"/>
      <c r="C685" s="37"/>
      <c r="D685" s="37"/>
      <c r="E685" s="79"/>
      <c r="F685" s="83"/>
      <c r="G685" s="29">
        <f t="shared" si="96"/>
        <v>0</v>
      </c>
      <c r="I685" s="91">
        <v>10</v>
      </c>
      <c r="J685" s="36"/>
      <c r="K685" s="37"/>
      <c r="L685" s="37"/>
      <c r="M685" s="79"/>
      <c r="N685" s="83"/>
      <c r="O685" s="29">
        <f t="shared" si="97"/>
        <v>0</v>
      </c>
    </row>
    <row r="686" spans="1:15" ht="13.5" thickBot="1">
      <c r="A686" s="92" t="s">
        <v>6</v>
      </c>
      <c r="B686" s="28">
        <f>SUM(B676:B685)</f>
        <v>0</v>
      </c>
      <c r="C686" s="84">
        <f>SUM(C676:C685)</f>
        <v>0</v>
      </c>
      <c r="D686" s="84">
        <f>SUM(D676:D685)</f>
        <v>0</v>
      </c>
      <c r="E686" s="28">
        <f>SUM(E676:E685)</f>
        <v>0</v>
      </c>
      <c r="F686" s="84">
        <f>SUM(F676:F685)</f>
        <v>0</v>
      </c>
      <c r="G686" s="39">
        <f>IF(G685=999.99,9999.9,SUM(G676:G685))</f>
        <v>0</v>
      </c>
      <c r="I686" s="92" t="s">
        <v>6</v>
      </c>
      <c r="J686" s="28">
        <f>SUM(J676:J685)</f>
        <v>0</v>
      </c>
      <c r="K686" s="84">
        <f>SUM(K676:K685)</f>
        <v>0</v>
      </c>
      <c r="L686" s="84">
        <f>SUM(L676:L685)</f>
        <v>0</v>
      </c>
      <c r="M686" s="28">
        <f>SUM(M676:M685)</f>
        <v>0</v>
      </c>
      <c r="N686" s="84">
        <f>SUM(N676:N685)</f>
        <v>0</v>
      </c>
      <c r="O686" s="39">
        <f>IF(O685=999.99,9999.9,SUM(O676:O685))</f>
        <v>0</v>
      </c>
    </row>
    <row r="687" spans="1:15" ht="13.5" thickBot="1">
      <c r="A687" s="38"/>
      <c r="B687" s="85"/>
      <c r="C687" s="10"/>
      <c r="D687" s="10"/>
      <c r="E687" s="10"/>
      <c r="F687" s="10"/>
      <c r="G687" s="40"/>
      <c r="H687" s="41"/>
      <c r="I687" s="38"/>
      <c r="J687" s="85"/>
      <c r="K687" s="10"/>
      <c r="L687" s="10"/>
      <c r="M687" s="10"/>
      <c r="N687" s="10"/>
      <c r="O687" s="40"/>
    </row>
    <row r="688" spans="1:15" ht="15.75">
      <c r="A688" s="22">
        <f>'Shooter Data'!$A101</f>
        <v>99</v>
      </c>
      <c r="B688" s="111">
        <f>IF('Shooter Data'!$B101="","",'Shooter Data'!$B101)</f>
      </c>
      <c r="C688" s="112"/>
      <c r="D688" s="112"/>
      <c r="E688" s="112"/>
      <c r="F688" s="112"/>
      <c r="G688" s="113"/>
      <c r="I688" s="22">
        <f>'Shooter Data'!$A102</f>
        <v>100</v>
      </c>
      <c r="J688" s="111">
        <f>IF('Shooter Data'!$B102="","",'Shooter Data'!$B102)</f>
      </c>
      <c r="K688" s="112"/>
      <c r="L688" s="112"/>
      <c r="M688" s="112"/>
      <c r="N688" s="112"/>
      <c r="O688" s="113"/>
    </row>
    <row r="689" spans="1:15" ht="12.75">
      <c r="A689" s="86" t="s">
        <v>107</v>
      </c>
      <c r="B689" s="87" t="s">
        <v>2</v>
      </c>
      <c r="C689" s="88" t="s">
        <v>3</v>
      </c>
      <c r="D689" s="88" t="s">
        <v>4</v>
      </c>
      <c r="E689" s="88" t="s">
        <v>109</v>
      </c>
      <c r="F689" s="89" t="s">
        <v>108</v>
      </c>
      <c r="G689" s="90" t="s">
        <v>5</v>
      </c>
      <c r="I689" s="86" t="s">
        <v>107</v>
      </c>
      <c r="J689" s="87" t="s">
        <v>2</v>
      </c>
      <c r="K689" s="88" t="s">
        <v>3</v>
      </c>
      <c r="L689" s="88" t="s">
        <v>4</v>
      </c>
      <c r="M689" s="88" t="s">
        <v>109</v>
      </c>
      <c r="N689" s="89" t="s">
        <v>108</v>
      </c>
      <c r="O689" s="90" t="s">
        <v>5</v>
      </c>
    </row>
    <row r="690" spans="1:15" ht="12.75">
      <c r="A690" s="86">
        <v>1</v>
      </c>
      <c r="B690" s="5"/>
      <c r="C690" s="4"/>
      <c r="D690" s="4"/>
      <c r="E690" s="79"/>
      <c r="F690" s="82"/>
      <c r="G690" s="29">
        <f>IF(B690="MDQ",999.99,IF(B690="SDQ",999,B690+(C690*5)+(D690*10)-E690+(F690*30)))</f>
        <v>0</v>
      </c>
      <c r="I690" s="86">
        <v>1</v>
      </c>
      <c r="J690" s="5"/>
      <c r="K690" s="4"/>
      <c r="L690" s="4"/>
      <c r="M690" s="79"/>
      <c r="N690" s="82"/>
      <c r="O690" s="29">
        <f>IF(J690="MDQ",999.99,IF(J690="SDQ",999,J690+(K690*5)+(L690*10)-M690+(N690*30)))</f>
        <v>0</v>
      </c>
    </row>
    <row r="691" spans="1:15" ht="12.75">
      <c r="A691" s="86">
        <v>2</v>
      </c>
      <c r="B691" s="5"/>
      <c r="C691" s="4"/>
      <c r="D691" s="4"/>
      <c r="E691" s="79"/>
      <c r="F691" s="82"/>
      <c r="G691" s="29">
        <f>IF(B691="MDQ",999.99,IF(G690=999.99,999.99,IF(B691="SDQ",999,(B691+(C691*5)+(D691*10)-E691+(F691*30)))))</f>
        <v>0</v>
      </c>
      <c r="I691" s="86">
        <v>2</v>
      </c>
      <c r="J691" s="5"/>
      <c r="K691" s="4"/>
      <c r="L691" s="4"/>
      <c r="M691" s="79"/>
      <c r="N691" s="82"/>
      <c r="O691" s="29">
        <f>IF(J691="MDQ",999.99,IF(O690=999.99,999.99,IF(J691="SDQ",999,(J691+(K691*5)+(L691*10)-M691+(N691*30)))))</f>
        <v>0</v>
      </c>
    </row>
    <row r="692" spans="1:15" ht="12.75">
      <c r="A692" s="86">
        <v>3</v>
      </c>
      <c r="B692" s="5"/>
      <c r="C692" s="4"/>
      <c r="D692" s="4"/>
      <c r="E692" s="79"/>
      <c r="F692" s="82"/>
      <c r="G692" s="29">
        <f aca="true" t="shared" si="98" ref="G692:G699">IF(B692="MDQ",999.99,IF(G691=999.99,999.99,IF(B692="SDQ",999,(B692+(C692*5)+(D692*10)-E692+(F692*30)))))</f>
        <v>0</v>
      </c>
      <c r="I692" s="86">
        <v>3</v>
      </c>
      <c r="J692" s="5"/>
      <c r="K692" s="4"/>
      <c r="L692" s="4"/>
      <c r="M692" s="79"/>
      <c r="N692" s="82"/>
      <c r="O692" s="29">
        <f aca="true" t="shared" si="99" ref="O692:O699">IF(J692="MDQ",999.99,IF(O691=999.99,999.99,IF(J692="SDQ",999,(J692+(K692*5)+(L692*10)-M692+(N692*30)))))</f>
        <v>0</v>
      </c>
    </row>
    <row r="693" spans="1:15" ht="12.75">
      <c r="A693" s="86">
        <v>4</v>
      </c>
      <c r="B693" s="5"/>
      <c r="C693" s="4"/>
      <c r="D693" s="4"/>
      <c r="E693" s="79"/>
      <c r="F693" s="82"/>
      <c r="G693" s="29">
        <f t="shared" si="98"/>
        <v>0</v>
      </c>
      <c r="I693" s="86">
        <v>4</v>
      </c>
      <c r="J693" s="5"/>
      <c r="K693" s="4"/>
      <c r="L693" s="4"/>
      <c r="M693" s="79"/>
      <c r="N693" s="82"/>
      <c r="O693" s="29">
        <f t="shared" si="99"/>
        <v>0</v>
      </c>
    </row>
    <row r="694" spans="1:15" ht="12.75">
      <c r="A694" s="86">
        <v>5</v>
      </c>
      <c r="B694" s="5"/>
      <c r="C694" s="4"/>
      <c r="D694" s="4"/>
      <c r="E694" s="79"/>
      <c r="F694" s="82"/>
      <c r="G694" s="29">
        <f t="shared" si="98"/>
        <v>0</v>
      </c>
      <c r="I694" s="86">
        <v>5</v>
      </c>
      <c r="J694" s="5"/>
      <c r="K694" s="4"/>
      <c r="L694" s="4"/>
      <c r="M694" s="79"/>
      <c r="N694" s="82"/>
      <c r="O694" s="29">
        <f t="shared" si="99"/>
        <v>0</v>
      </c>
    </row>
    <row r="695" spans="1:15" ht="12.75">
      <c r="A695" s="91">
        <v>6</v>
      </c>
      <c r="B695" s="36"/>
      <c r="C695" s="37"/>
      <c r="D695" s="37"/>
      <c r="E695" s="79"/>
      <c r="F695" s="83"/>
      <c r="G695" s="29">
        <f t="shared" si="98"/>
        <v>0</v>
      </c>
      <c r="I695" s="91">
        <v>6</v>
      </c>
      <c r="J695" s="36"/>
      <c r="K695" s="37"/>
      <c r="L695" s="37"/>
      <c r="M695" s="79"/>
      <c r="N695" s="83"/>
      <c r="O695" s="29">
        <f t="shared" si="99"/>
        <v>0</v>
      </c>
    </row>
    <row r="696" spans="1:15" ht="12.75">
      <c r="A696" s="91">
        <v>7</v>
      </c>
      <c r="B696" s="36"/>
      <c r="C696" s="37"/>
      <c r="D696" s="37"/>
      <c r="E696" s="79"/>
      <c r="F696" s="83"/>
      <c r="G696" s="29">
        <f t="shared" si="98"/>
        <v>0</v>
      </c>
      <c r="I696" s="91">
        <v>7</v>
      </c>
      <c r="J696" s="36"/>
      <c r="K696" s="37"/>
      <c r="L696" s="37"/>
      <c r="M696" s="79"/>
      <c r="N696" s="83"/>
      <c r="O696" s="29">
        <f t="shared" si="99"/>
        <v>0</v>
      </c>
    </row>
    <row r="697" spans="1:15" ht="12.75">
      <c r="A697" s="91">
        <v>8</v>
      </c>
      <c r="B697" s="36"/>
      <c r="C697" s="37"/>
      <c r="D697" s="37"/>
      <c r="E697" s="79"/>
      <c r="F697" s="83"/>
      <c r="G697" s="29">
        <f t="shared" si="98"/>
        <v>0</v>
      </c>
      <c r="I697" s="91">
        <v>8</v>
      </c>
      <c r="J697" s="36"/>
      <c r="K697" s="37"/>
      <c r="L697" s="37"/>
      <c r="M697" s="79"/>
      <c r="N697" s="83"/>
      <c r="O697" s="29">
        <f t="shared" si="99"/>
        <v>0</v>
      </c>
    </row>
    <row r="698" spans="1:15" ht="12.75">
      <c r="A698" s="91">
        <v>9</v>
      </c>
      <c r="B698" s="36"/>
      <c r="C698" s="37"/>
      <c r="D698" s="37"/>
      <c r="E698" s="79"/>
      <c r="F698" s="83"/>
      <c r="G698" s="29">
        <f t="shared" si="98"/>
        <v>0</v>
      </c>
      <c r="I698" s="91">
        <v>9</v>
      </c>
      <c r="J698" s="36"/>
      <c r="K698" s="37"/>
      <c r="L698" s="37"/>
      <c r="M698" s="79"/>
      <c r="N698" s="83"/>
      <c r="O698" s="29">
        <f t="shared" si="99"/>
        <v>0</v>
      </c>
    </row>
    <row r="699" spans="1:15" ht="12.75">
      <c r="A699" s="91">
        <v>10</v>
      </c>
      <c r="B699" s="36"/>
      <c r="C699" s="37"/>
      <c r="D699" s="37"/>
      <c r="E699" s="79"/>
      <c r="F699" s="83"/>
      <c r="G699" s="29">
        <f t="shared" si="98"/>
        <v>0</v>
      </c>
      <c r="I699" s="91">
        <v>10</v>
      </c>
      <c r="J699" s="36"/>
      <c r="K699" s="37"/>
      <c r="L699" s="37"/>
      <c r="M699" s="79"/>
      <c r="N699" s="83"/>
      <c r="O699" s="29">
        <f t="shared" si="99"/>
        <v>0</v>
      </c>
    </row>
    <row r="700" spans="1:15" ht="13.5" thickBot="1">
      <c r="A700" s="92" t="s">
        <v>6</v>
      </c>
      <c r="B700" s="28">
        <f>SUM(B690:B699)</f>
        <v>0</v>
      </c>
      <c r="C700" s="84">
        <f>SUM(C690:C699)</f>
        <v>0</v>
      </c>
      <c r="D700" s="84">
        <f>SUM(D690:D699)</f>
        <v>0</v>
      </c>
      <c r="E700" s="28">
        <f>SUM(E690:E699)</f>
        <v>0</v>
      </c>
      <c r="F700" s="84">
        <f>SUM(F690:F699)</f>
        <v>0</v>
      </c>
      <c r="G700" s="39">
        <f>IF(G699=999.99,9999.9,SUM(G690:G699))</f>
        <v>0</v>
      </c>
      <c r="I700" s="92" t="s">
        <v>6</v>
      </c>
      <c r="J700" s="28">
        <f>SUM(J690:J699)</f>
        <v>0</v>
      </c>
      <c r="K700" s="84">
        <f>SUM(K690:K699)</f>
        <v>0</v>
      </c>
      <c r="L700" s="84">
        <f>SUM(L690:L699)</f>
        <v>0</v>
      </c>
      <c r="M700" s="28">
        <f>SUM(M690:M699)</f>
        <v>0</v>
      </c>
      <c r="N700" s="84">
        <f>SUM(N690:N699)</f>
        <v>0</v>
      </c>
      <c r="O700" s="39">
        <f>IF(O699=999.99,9999.9,SUM(O690:O699))</f>
        <v>0</v>
      </c>
    </row>
    <row r="701" spans="1:15" ht="12.75">
      <c r="A701" s="38"/>
      <c r="B701" s="85"/>
      <c r="C701" s="10"/>
      <c r="D701" s="10"/>
      <c r="E701" s="10"/>
      <c r="F701" s="10"/>
      <c r="G701" s="40"/>
      <c r="H701" s="41"/>
      <c r="I701" s="38"/>
      <c r="J701" s="85"/>
      <c r="K701" s="10"/>
      <c r="L701" s="10"/>
      <c r="M701" s="10"/>
      <c r="N701" s="10"/>
      <c r="O701" s="40"/>
    </row>
  </sheetData>
  <sheetProtection sheet="1" objects="1" scenarios="1" selectLockedCells="1"/>
  <mergeCells count="103">
    <mergeCell ref="L1:O1"/>
    <mergeCell ref="A1:D1"/>
    <mergeCell ref="E1:K1"/>
    <mergeCell ref="B688:G688"/>
    <mergeCell ref="J688:O688"/>
    <mergeCell ref="B660:G660"/>
    <mergeCell ref="J660:O660"/>
    <mergeCell ref="B674:G674"/>
    <mergeCell ref="J674:O674"/>
    <mergeCell ref="B632:G632"/>
    <mergeCell ref="J632:O632"/>
    <mergeCell ref="B646:G646"/>
    <mergeCell ref="J646:O646"/>
    <mergeCell ref="B604:G604"/>
    <mergeCell ref="J604:O604"/>
    <mergeCell ref="B618:G618"/>
    <mergeCell ref="J618:O618"/>
    <mergeCell ref="B576:G576"/>
    <mergeCell ref="J576:O576"/>
    <mergeCell ref="B590:G590"/>
    <mergeCell ref="J590:O590"/>
    <mergeCell ref="B548:G548"/>
    <mergeCell ref="J548:O548"/>
    <mergeCell ref="B562:G562"/>
    <mergeCell ref="J562:O562"/>
    <mergeCell ref="B520:G520"/>
    <mergeCell ref="J520:O520"/>
    <mergeCell ref="B534:G534"/>
    <mergeCell ref="J534:O534"/>
    <mergeCell ref="B492:G492"/>
    <mergeCell ref="J492:O492"/>
    <mergeCell ref="B506:G506"/>
    <mergeCell ref="J506:O506"/>
    <mergeCell ref="B464:G464"/>
    <mergeCell ref="J464:O464"/>
    <mergeCell ref="B478:G478"/>
    <mergeCell ref="J478:O478"/>
    <mergeCell ref="B436:G436"/>
    <mergeCell ref="J436:O436"/>
    <mergeCell ref="B450:G450"/>
    <mergeCell ref="J450:O450"/>
    <mergeCell ref="B408:G408"/>
    <mergeCell ref="J408:O408"/>
    <mergeCell ref="B422:G422"/>
    <mergeCell ref="J422:O422"/>
    <mergeCell ref="B380:G380"/>
    <mergeCell ref="J380:O380"/>
    <mergeCell ref="B394:G394"/>
    <mergeCell ref="J394:O394"/>
    <mergeCell ref="B352:G352"/>
    <mergeCell ref="J352:O352"/>
    <mergeCell ref="B366:G366"/>
    <mergeCell ref="J366:O366"/>
    <mergeCell ref="B324:G324"/>
    <mergeCell ref="J324:O324"/>
    <mergeCell ref="B338:G338"/>
    <mergeCell ref="J338:O338"/>
    <mergeCell ref="B296:G296"/>
    <mergeCell ref="J296:O296"/>
    <mergeCell ref="B310:G310"/>
    <mergeCell ref="J310:O310"/>
    <mergeCell ref="B268:G268"/>
    <mergeCell ref="J268:O268"/>
    <mergeCell ref="B282:G282"/>
    <mergeCell ref="J282:O282"/>
    <mergeCell ref="B240:G240"/>
    <mergeCell ref="J240:O240"/>
    <mergeCell ref="B254:G254"/>
    <mergeCell ref="J254:O254"/>
    <mergeCell ref="B170:G170"/>
    <mergeCell ref="J170:O170"/>
    <mergeCell ref="B184:G184"/>
    <mergeCell ref="J184:O184"/>
    <mergeCell ref="B198:G198"/>
    <mergeCell ref="J198:O198"/>
    <mergeCell ref="B100:G100"/>
    <mergeCell ref="J100:O100"/>
    <mergeCell ref="B114:G114"/>
    <mergeCell ref="J114:O114"/>
    <mergeCell ref="J86:O86"/>
    <mergeCell ref="B86:G86"/>
    <mergeCell ref="B156:G156"/>
    <mergeCell ref="J156:O156"/>
    <mergeCell ref="B128:G128"/>
    <mergeCell ref="J128:O128"/>
    <mergeCell ref="B142:G142"/>
    <mergeCell ref="J142:O142"/>
    <mergeCell ref="B44:G44"/>
    <mergeCell ref="J44:O44"/>
    <mergeCell ref="B58:G58"/>
    <mergeCell ref="J58:O58"/>
    <mergeCell ref="B226:G226"/>
    <mergeCell ref="J226:O226"/>
    <mergeCell ref="B212:G212"/>
    <mergeCell ref="J212:O212"/>
    <mergeCell ref="B72:G72"/>
    <mergeCell ref="J72:O72"/>
    <mergeCell ref="B2:G2"/>
    <mergeCell ref="J2:O2"/>
    <mergeCell ref="J16:O16"/>
    <mergeCell ref="B16:G16"/>
    <mergeCell ref="B30:G30"/>
    <mergeCell ref="J30:O30"/>
  </mergeCells>
  <conditionalFormatting sqref="E449:F449 E561:F561 E407:F407 E141:F141 E659:F659 M659:N659 E379:F379 M141:N141 M561:N561 E99:F99 M99:N99 E43:F43 E337:F337 E631:F631 E519:F519 M43:N43 E687:F687 E281:F281 E309:F309 E477:F477 E617:F617 E589:F589 M519:N519 E57:F57 M337:N337 M687:N687 E421:F421 E29:F29 M29:N29 M57:N57 M617:N617 M477:N477 M379:N379 M589:N589 E351:F351 M309:N309 M449:N449 E267:F267 E547:F547 M547:N547 E197:F197 M197:N197 M631:N631 E169:F169 M169:N169 E85:F85 M85:N85 M421:N421 M351:N351 E239:F239 M239:N239 E491:F491 E127:F127 E211:F211 M211:N211 M267:N267 M127:N127 M407:N407 M491:N491 M281:N281 E71:F71 M71:N71 E113:F113 M113:N113 E155:F155 M155:N155 E183:F183 M183:N183 E225:F225 M225:N225 E253:F253 M253:N253 E295:F295 M295:N295 E323:F323 M323:N323 E365:F365 M365:N365 E393:F393 M393:N393 E435:F435 M435:N435 E463:F463 M463:N463 E505:F505 M505:N505 E533:F533 M533:N533 E575:F575 M575:N575 E603:F603 M603:N603 E645:F645 M645:N645 E673:F673 M673:N673 E701:F701 M701:N701">
    <cfRule type="cellIs" priority="1" dxfId="5" operator="greaterThan" stopIfTrue="1">
      <formula>0</formula>
    </cfRule>
  </conditionalFormatting>
  <conditionalFormatting sqref="O336 G14 O14 G280 O28 G28 G56 G42 O42 O70 G84 O56 O98 G70 G98 O84 O112 G126 G112 O140 G140 O126 O154 G154 O168 G168 G182 O182 O196 G196 O210 G210 G224 O224 O238 G238 G252 O252 O266 G266 O280 O294 G294 O308 G308 G322 O322 G336 G350 O350 O364 G364 G378 O378 O392 G392 O406 G406 G420 O420 O434 G434 G448 O448 O462 G462 G476 O476 O490 G490 O504 G504 G518 O518 O532 G532 G546 O546 O560 G560 G574 O574 O588 G588 O602 G602 G616 O616 O630 G630 G644 O644 O658 G658 G672 O672 O686 G686 G700 O700">
    <cfRule type="cellIs" priority="2" dxfId="0" operator="equal" stopIfTrue="1">
      <formula>9999.9</formula>
    </cfRule>
  </conditionalFormatting>
  <conditionalFormatting sqref="O298:O307 O676:O685 G4:G13 O270:O279 O4:O13 O18:O27 O46:O55 G18:G27 G32:G41 G60:G69 O74:O83 O32:O41 G88:G97 G46:G55 G74:G83 O60:O69 O88:O97 G102:G111 O102:O111 O116:O125 O130:O139 G116:G125 G144:G153 G130:G139 O144:O153 O158:O167 G158:G167 G172:G181 O172:O181 O186:O195 G200:G209 G186:G195 O214:O223 O200:O209 G228:G237 G214:G223 O242:O251 O228:O237 G256:G265 G242:G251 O256:O265 G284:G293 G270:G279 O284:O293 G298:G307 G312:G321 O312:O321 O326:O335 G326:G335 G340:G349 O340:O349 O354:O363 G354:G363 G368:G377 O368:O377 O382:O391 G396:G405 G382:G391 O410:O419 O396:O405 G424:G433 G410:G419 O438:O447 O424:O433 G452:G461 G438:G447 O466:O475 O452:O461 G480:G489 G466:G475 O480:O489 O494:O503 G494:G503 G508:G517 O508:O517 O522:O531 G522:G531 G536:G545 O536:O545 O550:O559 G550:G559 G564:G573 O564:O573 O578:O587 G592:G601 G578:G587 O606:O615 O592:O601 G620:G629 G606:G615 O634:O643 O620:O629 G648:G657 G634:G643 O662:O671 O648:O657 G676:G685 G662:G671 O690:O699 G690:G699">
    <cfRule type="cellIs" priority="3" dxfId="8" operator="equal" stopIfTrue="1">
      <formula>999.99</formula>
    </cfRule>
  </conditionalFormatting>
  <conditionalFormatting sqref="M326:M335 E4:E13 M4:M13 E270:E279 M18:M27 E18:E27 E46:E55 E32:E41 M32:M41 M60:M69 E74:E83 M46:M55 M88:M97 E60:E69 E88:E97 M74:M83 M102:M111 E116:E125 E102:E111 M130:M139 E130:E139 M116:M125 M144:M153 E144:E153 M158:M167 E158:E167 E172:E181 M172:M181 M186:M195 E186:E195 M200:M209 E200:E209 E214:E223 M214:M223 M228:M237 E228:E237 E242:E251 M242:M251 M256:M265 E256:E265 M270:M279 M284:M293 E284:E293 M298:M307 E298:E307 E312:E321 M312:M321 E326:E335 E340:E349 M340:M349 M354:M363 E354:E363 E368:E377 M368:M377 M382:M391 E382:E391 M396:M405 E396:E405 E410:E419 M410:M419 M424:M433 E424:E433 E438:E447 M438:M447 M452:M461 E452:E461 E466:E475 M466:M475 M480:M489 E480:E489 M494:M503 E494:E503 E508:E517 M508:M517 M522:M531 E522:E531 E536:E545 M536:M545 M550:M559 E550:E559 E564:E573 M564:M573 M578:M587 E578:E587 M592:M601 E592:E601 E606:E615 M606:M615 M620:M629 E620:E629 E634:E643 M634:M643 M648:M657 E648:E657 E662:E671 M662:M671 M676:M685 E676:E685 E690:E699 M690:M699">
    <cfRule type="cellIs" priority="4" dxfId="7" operator="greaterThan" stopIfTrue="1">
      <formula>0</formula>
    </cfRule>
  </conditionalFormatting>
  <conditionalFormatting sqref="M336 E14 M14 E280 M28 E28 E56 E42 M42 M70 E84 M56 M98 E70 E98 M84 M112 E126 E112 M140 E140 M126 M154 E154 M168 E168 E182 M182 M196 E196 M210 E210 E224 M224 M238 E238 E252 M252 M266 E266 M280 M294 E294 M308 E308 E322 M322 E336 E350 M350 M364 E364 E378 M378 M392 E392 M406 E406 E420 M420 M434 E434 E448 M448 M462 E462 E476 M476 M490 E490 M504 E504 E518 M518 M532 E532 E546 M546 M560 E560 E574 M574 M588 E588 M602 E602 E616 M616 M630 E630 E644 M644 M658 E658 E672 M672 M686 E686 E700 M700">
    <cfRule type="cellIs" priority="5" dxfId="6" operator="greaterThan" stopIfTrue="1">
      <formula>0</formula>
    </cfRule>
  </conditionalFormatting>
  <conditionalFormatting sqref="B4:B13 J4:J13 B18:B27 B32:B41 J32:J41 J46:J55 B46:B55 B690:B699 J60:J69 B60:B69 B74:B83 B88:B97 J74:J83 B102:B111 J102:J111 J116:J125 B116:B125 B130:B139 J130:J139 J144:J153 B144:B153 B158:B167 J158:J167 J172:J181 B172:B181 B186:B195 J186:J195 J200:J209 B200:B209 B214:B223 J214:J223 J228:J237 B228:B237 B242:B251 J242:J251 J256:J265 B256:B265 B270:B279 J270:J279 J284:J293 B284:B293 B298:B307 J298:J307 J312:J321 B312:B321 B326:B335 J326:J335 J340:J349 B340:B349 B354:B363 J354:J363 B368:B377 J368:J377 J382:J391 B382:B391 B396:B405 J396:J405 J410:J419 J424:J433 B410:B419 B424:B433 B438:B447 B452:B461 J438:J447 J452:J461 J466:J475 J480:J489 B466:B475 B480:B489 B494:B503 B508:B517 J494:J503 J508:J517 J522:J531 J536:J545 B522:B531 B536:B545 B550:B559 B564:B573 J550:J559 J564:J573 J578:J587 J592:J601 B578:B587 B592:B601 B606:B615 B620:B629 J606:J615 J620:J629 J634:J643 J648:J657 B634:B643 B648:B657 B662:B671 B676:B685 J662:J671 J676:J685 J690:J699 J88:J97 J18:J27">
    <cfRule type="cellIs" priority="6" dxfId="5" operator="equal" stopIfTrue="1">
      <formula>"MDQ"</formula>
    </cfRule>
    <cfRule type="cellIs" priority="7" dxfId="0" operator="equal" stopIfTrue="1">
      <formula>"SDQ"</formula>
    </cfRule>
  </conditionalFormatting>
  <dataValidations count="6">
    <dataValidation type="whole" allowBlank="1" showInputMessage="1" showErrorMessage="1" error="Max ONE Procedural per Stage" sqref="L326:L335 D690:D699 L701 D676:D685 D701 L662:L671 L676:L685 D620:D629 L648:L657 L606:L615 L631 L620:L629 D631 D606:D615 L645 D645 D592:D601 D575 D522:D531 D505 D452:D461 D435 L396:L405 D365 L312:L321 D295 D242:D251 D225 D172:D181 D578:D587 L592:L601 L564:L573 D564:D573 L508:L517 L522:L531 D508:D517 D480:D489 L494:L503 D494:D503 L466:L475 L603 D603 L491 L480:L489 D491 D466:D475 L505 L438:L447 L452:L461 D438:D447 L410:L419 L424:L433 D424:D433 D410:D419 L533 D533 L421 D396:D405 D421 D382:D391 L435 L368:L377 L382:L391 D368:D377 L340:L349 L354:L363 D354:D363 D340:D349 L463 D463 L351 D326:D335 D351 D312:D321 L365 D298:D307 L298:L307 L284:L293 D256:D265 L270:L279 D284:D293 L256:L265 L393 D393 L281 L242:L251 D281 D228:D237 L295 L228:L237 L214:L223 D200:D209 L200:L209 D186:D195 D214:D223 L172:L181 L323 D323 L211 L186:L195">
      <formula1>0</formula1>
      <formula2>1</formula2>
    </dataValidation>
    <dataValidation type="whole" allowBlank="1" showInputMessage="1" showErrorMessage="1" error="Max ONE Procedural per Stage" sqref="D211 D158:D167 L225 L158:L167 D144:D153 L144:L153 L130:L139 D130:D139 L116:L125 D102:D111 L253 D253 L141 D60:D69 D88:D97 L46:L55 L183 D183 L99 L32:L41 D32:D41 D662:D671 D648:D657 D550:D559 L578:L587 L536:L545 L561 L550:L559 D561 D536:D545 L673 D71 D673 L88:L97 D46:D55 L18:L27 D270:D279 D18:D27 D116:D125 D141 L74:L83 D99 L155 L4:L13 D155 L29 D4:D13 L634:L643 D29 D634:D643 L102:L111 L71 L575 L60:L69 D74:D83 L43 D43 L113 D113 L690:L699">
      <formula1>0</formula1>
      <formula2>1</formula2>
    </dataValidation>
    <dataValidation type="whole" operator="greaterThanOrEqual" allowBlank="1" showInputMessage="1" showErrorMessage="1" sqref="M326:N335 E690:F699 C690:C699 E676:F685 M701:N701 C676:C685 E701:F701 K701 M662:N671 C701 K662:K671 M676:N685 K676:K685 E634:F643 E620:F629 C620:C629 M648:N657 M606:N615 K606:K615 M620:N629 M631:N631 K620:K629 K645 C645 E631:F631 M645:N645 K631 E606:F615 E645:F645 C631 C606:C615 E592:F601 C592:C601 C561 E536:F545 E522:F531 C522:C531 C491 E466:F475 E452:F461 C452:C461 C421 E382:F391 M396:N405 K396:K405 C351 E312:F321 M312:N321 K312:K321 C281 E228:F237 E242:F251 C242:C251 C211 E158:F167 E172:F181 C172:C181 E578:F587 C578:C587 M592:N601 K592:K601 M564:N573 K564:K573 E564:F573 M578:N587 M508:N517 K508:K517 M522:N531 K522:K531 E508:F517 C508:C517 K603 E480:F489 C603 E494:F503 C480:C489 M603:N603 M494:N503 K494:K503 E603:F603 C494:C503 M466:N475 K466:K475 M480:N489 M491:N491 K480:K489 K505 C505 E491:F491 M505:N505 K491 C466:C475 E505:F505 M438:N447 K438:K447 M452:N461 K452:K461 E438:F447 C438:C447 K533">
      <formula1>0</formula1>
    </dataValidation>
    <dataValidation type="whole" operator="greaterThanOrEqual" allowBlank="1" showInputMessage="1" showErrorMessage="1" sqref="M410:N419 C533 E424:F433 K410:K419 M533:N533 M424:N433 K424:K433 E533:F533 C424:C433 E410:F419 C410:C419 E396:F405 M421:N421 C396:C405 K435 C435 E421:F421 M435:N435 K421 C382:C391 E435:F435 M368:N377 K368:K377 M382:N391 K382:K391 E368:F377 C368:C377 K463 M340:N349 C463 E354:F363 K340:K349 M463:N463 M354:N363 K354:K363 E463:F463 C354:C363 E340:F349 C340:C349 E326:F335 M351:N351 C326:C335 K365 C365 E351:F351 M365:N365 K351 C312:C321 E365:F365 E298:F307 C298:C307 M298:N307 K298:K307 M284:N293 K284:K293 K393 E256:F265 C393 E284:F293 C256:C265 M393:N393 M270:N279 K270:K279 E393:F393 C284:C293 M256:N265 K256:K265 M242:N251 M281:N281 K242:K251 K295 C295 E281:F281 M295:N295 K281 C228:C237 E295:F295 M228:N237 K228:K237 M214:N223 K214:K223 E200:F209 C200:C209 K323 M200:N209 C323 E214:F223 K200:K209 M323:N323 E186:F195 C186:C195 E323:F323 C214:C223 M172:N181 K172:K181 M186:N195 M211:N211 K186:K195 K225 C225">
      <formula1>0</formula1>
    </dataValidation>
    <dataValidation type="whole" operator="greaterThanOrEqual" allowBlank="1" showInputMessage="1" showErrorMessage="1" sqref="E211:F211 M225:N225 K211 C158:C167 E225:F225 M158:N167 K158:K167 E144:F153 C144:C153 M144:N153 K144:K153 K253 M130:N139 C253 M116:N125 K130:K139 M253:N253 E130:F139 C130:C139 E253:F253 K116:K125 E102:F111 C102:C111 E116:F125 M141:N141 C183 E88:F97 E60:F69 M183:N183 C60:C69 C88:C97 E183:F183 M46:N55 K46:K55 M88:N97 M99:N99 K88:K97 M32:N41 K32:K41 E32:F41 C32:C41 C71 E662:F671 C662:C671 E648:F657 C648:C657 C564:C573 E550:F559 C550:C559 K578:K587 M536:N545 K536:K545 K673 M550:N559 C673 M561:N561 K550:K559 M673:N673 K575 C575 E673:F673 E71:F71 E561:F561 K113 C113 E99:F99 E46:F55 C46:C55 M18:N27 E18:F27 K18:K27 E270:F279 C270:C279 C18:C27 C116:C125 K155 C155 E141:F141 M155:N155 K141 M74:N83 M113:N113 E155:F155 M4:N13 C141 K74:K83 K4:K13 E4:F13 K71 M29:N29 C4:C13 M634:N643 K43 K634:K643 C43 E29:F29 C634:C643 M71:N71 M43:N43 K29">
      <formula1>0</formula1>
    </dataValidation>
    <dataValidation type="whole" operator="greaterThanOrEqual" allowBlank="1" showInputMessage="1" showErrorMessage="1" sqref="M102:N111 K99 M575:N575 K102:K111 K561 E575:F575 E43:F43 K648:K657 E74:F83 E113:F113 C29 C99 M60:N69 C74:C83 K60:K69 C536:C545 K183 K326:K335 M690:N699 K690:K699">
      <formula1>0</formula1>
    </dataValidation>
  </dataValidations>
  <printOptions/>
  <pageMargins left="0.75" right="0.75" top="1" bottom="1" header="0.5" footer="0.5"/>
  <pageSetup horizontalDpi="1200" verticalDpi="1200" orientation="portrait" scale="77" r:id="rId1"/>
  <headerFooter alignWithMargins="0">
    <oddHeader>&amp;L&amp;"Arial,Bold"&amp;14Shooter Scores&amp;R&amp;"Arial,Bold"&amp;14&amp;D</oddHeader>
    <oddFooter>&amp;CPage &amp;P of &amp;N</oddFooter>
  </headerFooter>
  <rowBreaks count="2" manualBreakCount="2">
    <brk id="74" max="12" man="1"/>
    <brk id="144" max="12" man="1"/>
  </rowBreaks>
</worksheet>
</file>

<file path=xl/worksheets/sheet4.xml><?xml version="1.0" encoding="utf-8"?>
<worksheet xmlns="http://schemas.openxmlformats.org/spreadsheetml/2006/main" xmlns:r="http://schemas.openxmlformats.org/officeDocument/2006/relationships">
  <sheetPr codeName="Sheet3"/>
  <dimension ref="A7:AC109"/>
  <sheetViews>
    <sheetView zoomScale="110" zoomScaleNormal="110" zoomScalePageLayoutView="0" workbookViewId="0" topLeftCell="A1">
      <pane xSplit="1" ySplit="9" topLeftCell="B10" activePane="bottomRight" state="frozen"/>
      <selection pane="topLeft" activeCell="A1" sqref="A1"/>
      <selection pane="topRight" activeCell="B1" sqref="B1"/>
      <selection pane="bottomLeft" activeCell="A4" sqref="A4"/>
      <selection pane="bottomRight" activeCell="B10" sqref="B10:AC109"/>
    </sheetView>
  </sheetViews>
  <sheetFormatPr defaultColWidth="9.140625" defaultRowHeight="12.75"/>
  <cols>
    <col min="1" max="1" width="4.7109375" style="24" customWidth="1"/>
    <col min="2" max="2" width="30.7109375" style="17" customWidth="1"/>
    <col min="3" max="3" width="8.7109375" style="17" customWidth="1"/>
    <col min="4" max="4" width="25.7109375" style="17" customWidth="1"/>
    <col min="5" max="5" width="9.7109375" style="15" customWidth="1"/>
    <col min="6" max="9" width="5.7109375" style="16" customWidth="1"/>
    <col min="10" max="10" width="8.7109375" style="15" customWidth="1"/>
    <col min="11" max="11" width="5.7109375" style="16" customWidth="1"/>
    <col min="12" max="12" width="8.7109375" style="15" customWidth="1"/>
    <col min="13" max="13" width="5.7109375" style="16" customWidth="1"/>
    <col min="14" max="14" width="8.7109375" style="15" customWidth="1"/>
    <col min="15" max="15" width="5.7109375" style="16" customWidth="1"/>
    <col min="16" max="16" width="8.7109375" style="15" customWidth="1"/>
    <col min="17" max="17" width="5.7109375" style="16" customWidth="1"/>
    <col min="18" max="18" width="8.7109375" style="15" customWidth="1"/>
    <col min="19" max="19" width="5.7109375" style="16" customWidth="1"/>
    <col min="20" max="20" width="8.7109375" style="15" customWidth="1"/>
    <col min="21" max="21" width="5.7109375" style="16" customWidth="1"/>
    <col min="22" max="22" width="8.7109375" style="11" customWidth="1"/>
    <col min="23" max="23" width="5.7109375" style="11" customWidth="1"/>
    <col min="24" max="24" width="8.7109375" style="11" customWidth="1"/>
    <col min="25" max="25" width="5.7109375" style="11" customWidth="1"/>
    <col min="26" max="26" width="8.7109375" style="11" customWidth="1"/>
    <col min="27" max="27" width="5.7109375" style="11" customWidth="1"/>
    <col min="28" max="28" width="8.7109375" style="11" customWidth="1"/>
    <col min="29" max="29" width="5.7109375" style="11" customWidth="1"/>
    <col min="30" max="16384" width="9.140625" style="11" customWidth="1"/>
  </cols>
  <sheetData>
    <row r="1" ht="12.75" hidden="1"/>
    <row r="2" ht="12.75" hidden="1"/>
    <row r="3" ht="12.75" hidden="1"/>
    <row r="4" ht="12.75" hidden="1"/>
    <row r="5" ht="12.75" hidden="1"/>
    <row r="6" ht="12.75" hidden="1"/>
    <row r="7" ht="36" customHeight="1" hidden="1">
      <c r="C7" s="19"/>
    </row>
    <row r="8" spans="2:29" ht="23.25">
      <c r="B8" s="118" t="s">
        <v>24</v>
      </c>
      <c r="C8" s="118"/>
      <c r="D8" s="20">
        <f>'Shooter Data'!$D$1</f>
        <v>39994</v>
      </c>
      <c r="E8" s="117" t="s">
        <v>25</v>
      </c>
      <c r="F8" s="117"/>
      <c r="G8" s="117"/>
      <c r="H8" s="117"/>
      <c r="I8" s="117"/>
      <c r="J8" s="117" t="s">
        <v>7</v>
      </c>
      <c r="K8" s="117"/>
      <c r="L8" s="117" t="s">
        <v>8</v>
      </c>
      <c r="M8" s="117"/>
      <c r="N8" s="117" t="s">
        <v>9</v>
      </c>
      <c r="O8" s="117"/>
      <c r="P8" s="117" t="s">
        <v>10</v>
      </c>
      <c r="Q8" s="117"/>
      <c r="R8" s="117" t="s">
        <v>11</v>
      </c>
      <c r="S8" s="117"/>
      <c r="T8" s="117" t="s">
        <v>44</v>
      </c>
      <c r="U8" s="117"/>
      <c r="V8" s="117" t="s">
        <v>101</v>
      </c>
      <c r="W8" s="117"/>
      <c r="X8" s="117" t="s">
        <v>100</v>
      </c>
      <c r="Y8" s="117"/>
      <c r="Z8" s="117" t="s">
        <v>99</v>
      </c>
      <c r="AA8" s="117"/>
      <c r="AB8" s="117" t="s">
        <v>97</v>
      </c>
      <c r="AC8" s="117"/>
    </row>
    <row r="9" spans="1:29" s="12" customFormat="1" ht="25.5">
      <c r="A9" s="24"/>
      <c r="B9" s="18" t="s">
        <v>1</v>
      </c>
      <c r="C9" s="18" t="s">
        <v>0</v>
      </c>
      <c r="D9" s="18" t="s">
        <v>104</v>
      </c>
      <c r="E9" s="1" t="s">
        <v>23</v>
      </c>
      <c r="F9" s="2" t="s">
        <v>103</v>
      </c>
      <c r="G9" s="2" t="s">
        <v>12</v>
      </c>
      <c r="H9" s="2" t="s">
        <v>103</v>
      </c>
      <c r="I9" s="2" t="s">
        <v>26</v>
      </c>
      <c r="J9" s="42" t="s">
        <v>98</v>
      </c>
      <c r="K9" s="43" t="s">
        <v>102</v>
      </c>
      <c r="L9" s="42" t="s">
        <v>98</v>
      </c>
      <c r="M9" s="43" t="s">
        <v>102</v>
      </c>
      <c r="N9" s="42" t="s">
        <v>98</v>
      </c>
      <c r="O9" s="43" t="s">
        <v>102</v>
      </c>
      <c r="P9" s="42" t="s">
        <v>98</v>
      </c>
      <c r="Q9" s="43" t="s">
        <v>102</v>
      </c>
      <c r="R9" s="42" t="s">
        <v>98</v>
      </c>
      <c r="S9" s="43" t="s">
        <v>102</v>
      </c>
      <c r="T9" s="42" t="s">
        <v>98</v>
      </c>
      <c r="U9" s="43" t="s">
        <v>102</v>
      </c>
      <c r="V9" s="42" t="s">
        <v>98</v>
      </c>
      <c r="W9" s="43" t="s">
        <v>102</v>
      </c>
      <c r="X9" s="42" t="s">
        <v>98</v>
      </c>
      <c r="Y9" s="43" t="s">
        <v>102</v>
      </c>
      <c r="Z9" s="42" t="s">
        <v>98</v>
      </c>
      <c r="AA9" s="43" t="s">
        <v>102</v>
      </c>
      <c r="AB9" s="42" t="s">
        <v>98</v>
      </c>
      <c r="AC9" s="43" t="s">
        <v>102</v>
      </c>
    </row>
    <row r="10" spans="1:29" ht="12.75">
      <c r="A10" s="25">
        <v>1</v>
      </c>
      <c r="B10" s="13" t="str">
        <f>IF('Shooter Data'!B3="","",'Shooter Data'!B3)</f>
        <v>Hollywood</v>
      </c>
      <c r="C10" s="13" t="str">
        <f>IF(B10="","",IF('Shooter Data'!C3="","N-"&amp;'Shooter Data'!A3,'Shooter Data'!C3))</f>
        <v>N-1</v>
      </c>
      <c r="D10" s="13" t="str">
        <f>IF(C10="","",'Shooter Data'!D3)</f>
        <v>Cowboy</v>
      </c>
      <c r="E10" s="21">
        <f>IF($B10="","",IF('Scores Entry'!$G$14=0,"",'Scores Entry'!$G$14))</f>
        <v>309.86</v>
      </c>
      <c r="F10" s="14">
        <f>IF(E10="","",RANK(E10,E$10:E$109,1))</f>
        <v>2</v>
      </c>
      <c r="G10" s="14">
        <f aca="true" t="shared" si="0" ref="G10:G49">IF(OR(K10="",M10="",O10="",Q10="",S10="",U10="",W10="",Y10="",AA10="",AC10=""),"",K10+M10+O10+Q10+S10+U10+W10+Y10+AA10+AC10)</f>
      </c>
      <c r="H10" s="14">
        <f>IF(G10="","",RANK(G10,G$10:G$109,1))</f>
      </c>
      <c r="I10" s="23">
        <f>IF($B10="","",'Scores Entry'!$C$14)</f>
        <v>5</v>
      </c>
      <c r="J10" s="15">
        <f>IF($B10="","",IF('Scores Entry'!$G$4=0,"",'Scores Entry'!$G$4))</f>
        <v>39.39</v>
      </c>
      <c r="K10" s="16">
        <f>IF(J10="","",RANK(J10,J$10:J$109,1))</f>
        <v>1</v>
      </c>
      <c r="L10" s="15">
        <f>IF($B10="","",IF('Scores Entry'!$G$5=0,"",'Scores Entry'!$G$5))</f>
        <v>51.75</v>
      </c>
      <c r="M10" s="16">
        <f>IF(L10="","",RANK(L10,L$10:L$109,1))</f>
        <v>2</v>
      </c>
      <c r="N10" s="15">
        <f>IF($B10="","",IF('Scores Entry'!$G$6=0,"",'Scores Entry'!$G$6))</f>
        <v>35.71</v>
      </c>
      <c r="O10" s="16">
        <f aca="true" t="shared" si="1" ref="O10:O41">IF(N10="","",RANK(N10,N$10:N$109,1))</f>
        <v>2</v>
      </c>
      <c r="P10" s="15">
        <f>IF($B10="","",IF('Scores Entry'!$G$7=0,"",'Scores Entry'!$G$7))</f>
        <v>72.19</v>
      </c>
      <c r="Q10" s="16">
        <f aca="true" t="shared" si="2" ref="Q10:Q41">IF(P10="","",RANK(P10,P$10:P$109,1))</f>
        <v>2</v>
      </c>
      <c r="R10" s="15">
        <f>IF($B10="","",IF('Scores Entry'!$G$8=0,"",'Scores Entry'!$G$8))</f>
        <v>61.44</v>
      </c>
      <c r="S10" s="16">
        <f aca="true" t="shared" si="3" ref="S10:S41">IF(R10="","",RANK(R10,R$10:R$109,1))</f>
        <v>2</v>
      </c>
      <c r="T10" s="15">
        <f>IF($B10="","",IF('Scores Entry'!$G$9=0,"",'Scores Entry'!$G$9))</f>
        <v>49.38</v>
      </c>
      <c r="U10" s="16">
        <f aca="true" t="shared" si="4" ref="U10:U41">IF(T10="","",RANK(T10,T$10:T$109,1))</f>
        <v>1</v>
      </c>
      <c r="V10" s="15">
        <f>IF($B10="","",IF('Scores Entry'!$G$10=0,"",'Scores Entry'!$G$10))</f>
      </c>
      <c r="W10" s="16">
        <f aca="true" t="shared" si="5" ref="W10:W41">IF(V10="","",RANK(V10,V$10:V$109,1))</f>
      </c>
      <c r="X10" s="15">
        <f>IF($B10="","",IF('Scores Entry'!$G$11=0,"",'Scores Entry'!$G$11))</f>
      </c>
      <c r="Y10" s="16">
        <f aca="true" t="shared" si="6" ref="Y10:Y41">IF(X10="","",RANK(X10,X$10:X$109,1))</f>
      </c>
      <c r="Z10" s="15">
        <f>IF($B10="","",IF('Scores Entry'!$G$12=0,"",'Scores Entry'!$G$12))</f>
      </c>
      <c r="AA10" s="16">
        <f aca="true" t="shared" si="7" ref="AA10:AA41">IF(Z10="","",RANK(Z10,Z$10:Z$109,1))</f>
      </c>
      <c r="AB10" s="15">
        <f>IF($B10="","",IF('Scores Entry'!$G$13=0,"",'Scores Entry'!$G$13))</f>
      </c>
      <c r="AC10" s="16">
        <f aca="true" t="shared" si="8" ref="AC10:AC41">IF(AB10="","",RANK(AB10,AB$10:AB$109,1))</f>
      </c>
    </row>
    <row r="11" spans="1:29" ht="12.75">
      <c r="A11" s="25">
        <v>2</v>
      </c>
      <c r="B11" s="13" t="str">
        <f>IF('Shooter Data'!B4="","",'Shooter Data'!B4)</f>
        <v>BoJangles</v>
      </c>
      <c r="C11" s="13" t="str">
        <f>IF(B11="","",IF('Shooter Data'!C4="","N-"&amp;'Shooter Data'!A4,'Shooter Data'!C4))</f>
        <v>N-2</v>
      </c>
      <c r="D11" s="13" t="str">
        <f>IF(C11="","",'Shooter Data'!D4)</f>
        <v>Cowboy</v>
      </c>
      <c r="E11" s="21">
        <f>IF($B11="","",IF('Scores Entry'!$O$14=0,"",'Scores Entry'!$O$14))</f>
        <v>360.95000000000005</v>
      </c>
      <c r="F11" s="14">
        <f aca="true" t="shared" si="9" ref="F11:F74">IF(E11="","",RANK(E11,E$10:E$109,1))</f>
        <v>3</v>
      </c>
      <c r="G11" s="14">
        <f t="shared" si="0"/>
      </c>
      <c r="H11" s="14">
        <f aca="true" t="shared" si="10" ref="H11:H74">IF(G11="","",RANK(G11,G$10:G$109,1))</f>
      </c>
      <c r="I11" s="23">
        <f>IF($B11="","",'Scores Entry'!$K$14)</f>
        <v>3</v>
      </c>
      <c r="J11" s="15">
        <f>IF($B11="","",IF('Scores Entry'!$O$4=0,"",'Scores Entry'!$O$4))</f>
        <v>41.14</v>
      </c>
      <c r="K11" s="16">
        <f aca="true" t="shared" si="11" ref="K11:M74">IF(J11="","",RANK(J11,J$10:J$109,1))</f>
        <v>2</v>
      </c>
      <c r="L11" s="15">
        <f>IF($B11="","",IF('Scores Entry'!$O$5=0,"",'Scores Entry'!$O$5))</f>
        <v>54.32</v>
      </c>
      <c r="M11" s="16">
        <f t="shared" si="11"/>
        <v>3</v>
      </c>
      <c r="N11" s="15">
        <f>IF($B11="","",IF('Scores Entry'!$O$6=0,"",'Scores Entry'!$O$6))</f>
        <v>41.96</v>
      </c>
      <c r="O11" s="16">
        <f t="shared" si="1"/>
        <v>3</v>
      </c>
      <c r="P11" s="15">
        <f>IF($B11="","",IF('Scores Entry'!$O$7=0,"",'Scores Entry'!$O$7))</f>
        <v>49.18</v>
      </c>
      <c r="Q11" s="16">
        <f t="shared" si="2"/>
        <v>1</v>
      </c>
      <c r="R11" s="15">
        <f>IF($B11="","",IF('Scores Entry'!$O$8=0,"",'Scores Entry'!$O$8))</f>
        <v>98.84</v>
      </c>
      <c r="S11" s="16">
        <f t="shared" si="3"/>
        <v>3</v>
      </c>
      <c r="T11" s="15">
        <f>IF($B11="","",IF('Scores Entry'!$O$9=0,"",'Scores Entry'!$O$9))</f>
        <v>75.51</v>
      </c>
      <c r="U11" s="16">
        <f t="shared" si="4"/>
        <v>3</v>
      </c>
      <c r="V11" s="15">
        <f>IF($B11="","",IF('Scores Entry'!$O$10=0,"",'Scores Entry'!$O$10))</f>
      </c>
      <c r="W11" s="16">
        <f t="shared" si="5"/>
      </c>
      <c r="X11" s="15">
        <f>IF($B11="","",IF('Scores Entry'!$O$11=0,"",'Scores Entry'!$O$11))</f>
      </c>
      <c r="Y11" s="16">
        <f t="shared" si="6"/>
      </c>
      <c r="Z11" s="15">
        <f>IF($B11="","",IF('Scores Entry'!$O$12=0,"",'Scores Entry'!$O$12))</f>
      </c>
      <c r="AA11" s="16">
        <f t="shared" si="7"/>
      </c>
      <c r="AB11" s="15">
        <f>IF($B11="","",IF('Scores Entry'!$O$13=0,"",'Scores Entry'!$O$13))</f>
      </c>
      <c r="AC11" s="16">
        <f t="shared" si="8"/>
      </c>
    </row>
    <row r="12" spans="1:29" ht="12.75">
      <c r="A12" s="25">
        <v>3</v>
      </c>
      <c r="B12" s="13" t="str">
        <f>IF('Shooter Data'!B5="","",'Shooter Data'!B5)</f>
        <v>laramie</v>
      </c>
      <c r="C12" s="13" t="str">
        <f>IF(B12="","",IF('Shooter Data'!C5="","N-"&amp;'Shooter Data'!A5,'Shooter Data'!C5))</f>
        <v>N-3</v>
      </c>
      <c r="D12" s="13" t="str">
        <f>IF(C12="","",'Shooter Data'!D5)</f>
        <v>Cowboy</v>
      </c>
      <c r="E12" s="21">
        <f>IF($B12="","",IF('Scores Entry'!$G$28=0,"",'Scores Entry'!$G$28))</f>
        <v>303.61</v>
      </c>
      <c r="F12" s="14">
        <f t="shared" si="9"/>
        <v>1</v>
      </c>
      <c r="G12" s="14">
        <f t="shared" si="0"/>
      </c>
      <c r="H12" s="14">
        <f t="shared" si="10"/>
      </c>
      <c r="I12" s="23">
        <f>IF($B12="","",'Scores Entry'!$C$28)</f>
        <v>2</v>
      </c>
      <c r="J12" s="15">
        <f>IF($B12="","",IF('Scores Entry'!$G$18=0,"",'Scores Entry'!$G$18))</f>
        <v>42.68</v>
      </c>
      <c r="K12" s="16">
        <f t="shared" si="11"/>
        <v>3</v>
      </c>
      <c r="L12" s="15">
        <f>IF($B12="","",IF('Scores Entry'!$G$19=0,"",'Scores Entry'!$G$19))</f>
        <v>48.42</v>
      </c>
      <c r="M12" s="16">
        <f t="shared" si="11"/>
        <v>1</v>
      </c>
      <c r="N12" s="15">
        <f>IF($B12="","",IF('Scores Entry'!$G$20=0,"",'Scores Entry'!$G$20))</f>
        <v>33.13</v>
      </c>
      <c r="O12" s="16">
        <f t="shared" si="1"/>
        <v>1</v>
      </c>
      <c r="P12" s="15">
        <f>IF($B12="","",IF('Scores Entry'!$G$21=0,"",'Scores Entry'!$G$21))</f>
        <v>78.32</v>
      </c>
      <c r="Q12" s="16">
        <f t="shared" si="2"/>
        <v>3</v>
      </c>
      <c r="R12" s="15">
        <f>IF($B12="","",IF('Scores Entry'!$G$22=0,"",'Scores Entry'!$G$22))</f>
        <v>50.09</v>
      </c>
      <c r="S12" s="16">
        <f t="shared" si="3"/>
        <v>1</v>
      </c>
      <c r="T12" s="15">
        <f>IF($B12="","",IF('Scores Entry'!$G$23=0,"",'Scores Entry'!$G$23))</f>
        <v>50.97</v>
      </c>
      <c r="U12" s="16">
        <f t="shared" si="4"/>
        <v>2</v>
      </c>
      <c r="V12" s="15">
        <f>IF($B12="","",IF('Scores Entry'!$G$24=0,"",'Scores Entry'!$G$24))</f>
      </c>
      <c r="W12" s="16">
        <f t="shared" si="5"/>
      </c>
      <c r="X12" s="15">
        <f>IF($B12="","",IF('Scores Entry'!$G$25=0,"",'Scores Entry'!$G$25))</f>
      </c>
      <c r="Y12" s="16">
        <f t="shared" si="6"/>
      </c>
      <c r="Z12" s="15">
        <f>IF($B12="","",IF('Scores Entry'!$G$26=0,"",'Scores Entry'!$G$26))</f>
      </c>
      <c r="AA12" s="16">
        <f t="shared" si="7"/>
      </c>
      <c r="AB12" s="15">
        <f>IF($B12="","",IF('Scores Entry'!$G$27=0,"",'Scores Entry'!$G$27))</f>
      </c>
      <c r="AC12" s="16">
        <f t="shared" si="8"/>
      </c>
    </row>
    <row r="13" spans="1:29" ht="12.75">
      <c r="A13" s="25">
        <v>4</v>
      </c>
      <c r="B13" s="13" t="str">
        <f>IF('Shooter Data'!B6="","",'Shooter Data'!B6)</f>
        <v>Bad Bob</v>
      </c>
      <c r="C13" s="13" t="str">
        <f>IF(B13="","",IF('Shooter Data'!C6="","N-"&amp;'Shooter Data'!A6,'Shooter Data'!C6))</f>
        <v>N-4</v>
      </c>
      <c r="D13" s="13" t="str">
        <f>IF(C13="","",'Shooter Data'!D6)</f>
        <v>Cowboy</v>
      </c>
      <c r="E13" s="21">
        <f>IF($B13="","",IF('Scores Entry'!$O$28=0,"",'Scores Entry'!$O$28))</f>
        <v>3233.38</v>
      </c>
      <c r="F13" s="14">
        <f t="shared" si="9"/>
        <v>4</v>
      </c>
      <c r="G13" s="14">
        <f t="shared" si="0"/>
      </c>
      <c r="H13" s="14">
        <f t="shared" si="10"/>
      </c>
      <c r="I13" s="23">
        <f>IF($B13="","",'Scores Entry'!$K$28)</f>
        <v>3</v>
      </c>
      <c r="J13" s="15">
        <f>IF($B13="","",IF('Scores Entry'!$O$18=0,"",'Scores Entry'!$O$18))</f>
        <v>103.06</v>
      </c>
      <c r="K13" s="16">
        <f t="shared" si="11"/>
        <v>4</v>
      </c>
      <c r="L13" s="15">
        <f>IF($B13="","",IF('Scores Entry'!$O$19=0,"",'Scores Entry'!$O$19))</f>
        <v>74.03</v>
      </c>
      <c r="M13" s="16">
        <f t="shared" si="11"/>
        <v>4</v>
      </c>
      <c r="N13" s="15">
        <f>IF($B13="","",IF('Scores Entry'!$O$20=0,"",'Scores Entry'!$O$20))</f>
        <v>59.290000000000006</v>
      </c>
      <c r="O13" s="16">
        <f t="shared" si="1"/>
        <v>4</v>
      </c>
      <c r="P13" s="15">
        <f>IF($B13="","",IF('Scores Entry'!$O$21=0,"",'Scores Entry'!$O$21))</f>
        <v>999</v>
      </c>
      <c r="Q13" s="16">
        <f t="shared" si="2"/>
        <v>4</v>
      </c>
      <c r="R13" s="15">
        <f>IF($B13="","",IF('Scores Entry'!$O$22=0,"",'Scores Entry'!$O$22))</f>
        <v>999</v>
      </c>
      <c r="S13" s="16">
        <f t="shared" si="3"/>
        <v>4</v>
      </c>
      <c r="T13" s="15">
        <f>IF($B13="","",IF('Scores Entry'!$O$23=0,"",'Scores Entry'!$O$23))</f>
        <v>999</v>
      </c>
      <c r="U13" s="16">
        <f t="shared" si="4"/>
        <v>4</v>
      </c>
      <c r="V13" s="15">
        <f>IF($B13="","",IF('Scores Entry'!$O$24=0,"",'Scores Entry'!$O$24))</f>
      </c>
      <c r="W13" s="16">
        <f t="shared" si="5"/>
      </c>
      <c r="X13" s="15">
        <f>IF($B13="","",IF('Scores Entry'!$O$25=0,"",'Scores Entry'!$O$25))</f>
      </c>
      <c r="Y13" s="16">
        <f t="shared" si="6"/>
      </c>
      <c r="Z13" s="15">
        <f>IF($B13="","",IF('Scores Entry'!$O$26=0,"",'Scores Entry'!$O$26))</f>
      </c>
      <c r="AA13" s="16">
        <f t="shared" si="7"/>
      </c>
      <c r="AB13" s="15">
        <f>IF($B13="","",IF('Scores Entry'!$O$27=0,"",'Scores Entry'!$O$27))</f>
      </c>
      <c r="AC13" s="16">
        <f t="shared" si="8"/>
      </c>
    </row>
    <row r="14" spans="1:29" ht="12.75">
      <c r="A14" s="25">
        <v>5</v>
      </c>
      <c r="B14" s="13">
        <f>IF('Shooter Data'!B7="","",'Shooter Data'!B7)</f>
      </c>
      <c r="C14" s="13">
        <f>IF(B14="","",IF('Shooter Data'!C7="","N-"&amp;'Shooter Data'!A7,'Shooter Data'!C7))</f>
      </c>
      <c r="D14" s="13">
        <f>IF(C14="","",'Shooter Data'!D7)</f>
      </c>
      <c r="E14" s="21">
        <f>IF($B14="","",IF('Scores Entry'!$G$42=0,"",'Scores Entry'!$G$42))</f>
      </c>
      <c r="F14" s="14">
        <f t="shared" si="9"/>
      </c>
      <c r="G14" s="14">
        <f t="shared" si="0"/>
      </c>
      <c r="H14" s="14">
        <f t="shared" si="10"/>
      </c>
      <c r="I14" s="23">
        <f>IF($B14="","",'Scores Entry'!$C$42)</f>
      </c>
      <c r="J14" s="15">
        <f>IF($B14="","",IF('Scores Entry'!$G$32=0,"",'Scores Entry'!$G$32))</f>
      </c>
      <c r="K14" s="16">
        <f t="shared" si="11"/>
      </c>
      <c r="L14" s="15">
        <f>IF($B14="","",IF('Scores Entry'!$G$33=0,"",'Scores Entry'!$G$33))</f>
      </c>
      <c r="M14" s="16">
        <f t="shared" si="11"/>
      </c>
      <c r="N14" s="15">
        <f>IF($B14="","",IF('Scores Entry'!$G$34=0,"",'Scores Entry'!$G$34))</f>
      </c>
      <c r="O14" s="16">
        <f t="shared" si="1"/>
      </c>
      <c r="P14" s="15">
        <f>IF($B14="","",IF('Scores Entry'!$G$35=0,"",'Scores Entry'!$G$35))</f>
      </c>
      <c r="Q14" s="16">
        <f t="shared" si="2"/>
      </c>
      <c r="R14" s="15">
        <f>IF($B14="","",IF('Scores Entry'!$G$36=0,"",'Scores Entry'!$G$36))</f>
      </c>
      <c r="S14" s="16">
        <f t="shared" si="3"/>
      </c>
      <c r="T14" s="15">
        <f>IF($B14="","",IF('Scores Entry'!$G$37=0,"",'Scores Entry'!$G$37))</f>
      </c>
      <c r="U14" s="16">
        <f t="shared" si="4"/>
      </c>
      <c r="V14" s="15">
        <f>IF($B14="","",IF('Scores Entry'!$G$38=0,"",'Scores Entry'!$G$38))</f>
      </c>
      <c r="W14" s="16">
        <f t="shared" si="5"/>
      </c>
      <c r="X14" s="15">
        <f>IF($B14="","",IF('Scores Entry'!$G$39=0,"",'Scores Entry'!$G$39))</f>
      </c>
      <c r="Y14" s="16">
        <f t="shared" si="6"/>
      </c>
      <c r="Z14" s="15">
        <f>IF($B14="","",IF('Scores Entry'!$G$40=0,"",'Scores Entry'!$G$40))</f>
      </c>
      <c r="AA14" s="16">
        <f t="shared" si="7"/>
      </c>
      <c r="AB14" s="15">
        <f>IF($B14="","",IF('Scores Entry'!$G$41=0,"",'Scores Entry'!$G$41))</f>
      </c>
      <c r="AC14" s="16">
        <f t="shared" si="8"/>
      </c>
    </row>
    <row r="15" spans="1:29" ht="12.75">
      <c r="A15" s="25">
        <v>6</v>
      </c>
      <c r="B15" s="13">
        <f>IF('Shooter Data'!B8="","",'Shooter Data'!B8)</f>
      </c>
      <c r="C15" s="13">
        <f>IF(B15="","",IF('Shooter Data'!C8="","N-"&amp;'Shooter Data'!A8,'Shooter Data'!C8))</f>
      </c>
      <c r="D15" s="13">
        <f>IF(C15="","",'Shooter Data'!D8)</f>
      </c>
      <c r="E15" s="21">
        <f>IF($B15="","",IF('Scores Entry'!$O$42=0,"",'Scores Entry'!$O$42))</f>
      </c>
      <c r="F15" s="14">
        <f t="shared" si="9"/>
      </c>
      <c r="G15" s="14">
        <f t="shared" si="0"/>
      </c>
      <c r="H15" s="14">
        <f t="shared" si="10"/>
      </c>
      <c r="I15" s="23">
        <f>IF($B15="","",'Scores Entry'!$K$42)</f>
      </c>
      <c r="J15" s="15">
        <f>IF($B15="","",IF('Scores Entry'!$O$32=0,"",'Scores Entry'!$O$32))</f>
      </c>
      <c r="K15" s="16">
        <f t="shared" si="11"/>
      </c>
      <c r="L15" s="15">
        <f>IF($B15="","",IF('Scores Entry'!$O$33=0,"",'Scores Entry'!$O$33))</f>
      </c>
      <c r="M15" s="16">
        <f t="shared" si="11"/>
      </c>
      <c r="N15" s="15">
        <f>IF($B15="","",IF('Scores Entry'!$O$34=0,"",'Scores Entry'!$O$34))</f>
      </c>
      <c r="O15" s="16">
        <f t="shared" si="1"/>
      </c>
      <c r="P15" s="15">
        <f>IF($B15="","",IF('Scores Entry'!$O$35=0,"",'Scores Entry'!$O$35))</f>
      </c>
      <c r="Q15" s="16">
        <f t="shared" si="2"/>
      </c>
      <c r="R15" s="15">
        <f>IF($B15="","",IF('Scores Entry'!$O$36=0,"",'Scores Entry'!$O$36))</f>
      </c>
      <c r="S15" s="16">
        <f t="shared" si="3"/>
      </c>
      <c r="T15" s="15">
        <f>IF($B15="","",IF('Scores Entry'!$O$37=0,"",'Scores Entry'!$O$37))</f>
      </c>
      <c r="U15" s="16">
        <f t="shared" si="4"/>
      </c>
      <c r="V15" s="15">
        <f>IF($B15="","",IF('Scores Entry'!$O$38=0,"",'Scores Entry'!$O$38))</f>
      </c>
      <c r="W15" s="16">
        <f t="shared" si="5"/>
      </c>
      <c r="X15" s="15">
        <f>IF($B15="","",IF('Scores Entry'!$O$39=0,"",'Scores Entry'!$O$39))</f>
      </c>
      <c r="Y15" s="16">
        <f t="shared" si="6"/>
      </c>
      <c r="Z15" s="15">
        <f>IF($B15="","",IF('Scores Entry'!$O$40=0,"",'Scores Entry'!$O$40))</f>
      </c>
      <c r="AA15" s="16">
        <f t="shared" si="7"/>
      </c>
      <c r="AB15" s="15">
        <f>IF($B15="","",IF('Scores Entry'!$O$41=0,"",'Scores Entry'!$O$41))</f>
      </c>
      <c r="AC15" s="16">
        <f t="shared" si="8"/>
      </c>
    </row>
    <row r="16" spans="1:29" ht="12.75">
      <c r="A16" s="25">
        <v>7</v>
      </c>
      <c r="B16" s="13">
        <f>IF('Shooter Data'!B9="","",'Shooter Data'!B9)</f>
      </c>
      <c r="C16" s="13">
        <f>IF(B16="","",IF('Shooter Data'!C9="","N-"&amp;'Shooter Data'!A9,'Shooter Data'!C9))</f>
      </c>
      <c r="D16" s="13">
        <f>IF(C16="","",'Shooter Data'!D9)</f>
      </c>
      <c r="E16" s="21">
        <f>IF($B16="","",IF('Scores Entry'!$G$56=0,"",'Scores Entry'!$G$56))</f>
      </c>
      <c r="F16" s="14">
        <f t="shared" si="9"/>
      </c>
      <c r="G16" s="14">
        <f t="shared" si="0"/>
      </c>
      <c r="H16" s="14">
        <f t="shared" si="10"/>
      </c>
      <c r="I16" s="23">
        <f>IF($B16="","",'Scores Entry'!$C$56)</f>
      </c>
      <c r="J16" s="15">
        <f>IF($B16="","",IF('Scores Entry'!$G$46=0,"",'Scores Entry'!$G$46))</f>
      </c>
      <c r="K16" s="16">
        <f t="shared" si="11"/>
      </c>
      <c r="L16" s="15">
        <f>IF($B16="","",IF('Scores Entry'!$G$47=0,"",'Scores Entry'!$G$47))</f>
      </c>
      <c r="M16" s="16">
        <f t="shared" si="11"/>
      </c>
      <c r="N16" s="15">
        <f>IF($B16="","",IF('Scores Entry'!$G$48=0,"",'Scores Entry'!$G$48))</f>
      </c>
      <c r="O16" s="16">
        <f t="shared" si="1"/>
      </c>
      <c r="P16" s="15">
        <f>IF($B16="","",IF('Scores Entry'!$G$49=0,"",'Scores Entry'!$G$49))</f>
      </c>
      <c r="Q16" s="16">
        <f t="shared" si="2"/>
      </c>
      <c r="R16" s="15">
        <f>IF($B16="","",IF('Scores Entry'!$G$50=0,"",'Scores Entry'!$G$50))</f>
      </c>
      <c r="S16" s="16">
        <f t="shared" si="3"/>
      </c>
      <c r="T16" s="15">
        <f>IF($B16="","",IF('Scores Entry'!$G$51=0,"",'Scores Entry'!$G$51))</f>
      </c>
      <c r="U16" s="16">
        <f t="shared" si="4"/>
      </c>
      <c r="V16" s="15">
        <f>IF($B16="","",IF('Scores Entry'!$G$52=0,"",'Scores Entry'!$G$52))</f>
      </c>
      <c r="W16" s="16">
        <f t="shared" si="5"/>
      </c>
      <c r="X16" s="15">
        <f>IF($B16="","",IF('Scores Entry'!$G$53=0,"",'Scores Entry'!$G$53))</f>
      </c>
      <c r="Y16" s="16">
        <f t="shared" si="6"/>
      </c>
      <c r="Z16" s="15">
        <f>IF($B16="","",IF('Scores Entry'!$G$54=0,"",'Scores Entry'!$G$54))</f>
      </c>
      <c r="AA16" s="16">
        <f t="shared" si="7"/>
      </c>
      <c r="AB16" s="15">
        <f>IF($B16="","",IF('Scores Entry'!$G$55=0,"",'Scores Entry'!$G$55))</f>
      </c>
      <c r="AC16" s="16">
        <f t="shared" si="8"/>
      </c>
    </row>
    <row r="17" spans="1:29" ht="12.75">
      <c r="A17" s="25">
        <v>8</v>
      </c>
      <c r="B17" s="13">
        <f>IF('Shooter Data'!B10="","",'Shooter Data'!B10)</f>
      </c>
      <c r="C17" s="13">
        <f>IF(B17="","",IF('Shooter Data'!C10="","N-"&amp;'Shooter Data'!A10,'Shooter Data'!C10))</f>
      </c>
      <c r="D17" s="13">
        <f>IF(C17="","",'Shooter Data'!D10)</f>
      </c>
      <c r="E17" s="21">
        <f>IF($B17="","",IF('Scores Entry'!$O$56=0,"",'Scores Entry'!$O$56))</f>
      </c>
      <c r="F17" s="14">
        <f t="shared" si="9"/>
      </c>
      <c r="G17" s="14">
        <f t="shared" si="0"/>
      </c>
      <c r="H17" s="14">
        <f t="shared" si="10"/>
      </c>
      <c r="I17" s="23">
        <f>IF($B17="","",'Scores Entry'!$K$56)</f>
      </c>
      <c r="J17" s="15">
        <f>IF($B17="","",IF('Scores Entry'!$O$46=0,"",'Scores Entry'!$O$46))</f>
      </c>
      <c r="K17" s="16">
        <f t="shared" si="11"/>
      </c>
      <c r="L17" s="15">
        <f>IF($B17="","",IF('Scores Entry'!$O$47=0,"",'Scores Entry'!$O$47))</f>
      </c>
      <c r="M17" s="16">
        <f t="shared" si="11"/>
      </c>
      <c r="N17" s="15">
        <f>IF($B17="","",IF('Scores Entry'!$O$48=0,"",'Scores Entry'!$O$48))</f>
      </c>
      <c r="O17" s="16">
        <f t="shared" si="1"/>
      </c>
      <c r="P17" s="15">
        <f>IF($B17="","",IF('Scores Entry'!$O$49=0,"",'Scores Entry'!$O$49))</f>
      </c>
      <c r="Q17" s="16">
        <f t="shared" si="2"/>
      </c>
      <c r="R17" s="15">
        <f>IF($B17="","",IF('Scores Entry'!$O$50=0,"",'Scores Entry'!$O$50))</f>
      </c>
      <c r="S17" s="16">
        <f t="shared" si="3"/>
      </c>
      <c r="T17" s="15">
        <f>IF($B17="","",IF('Scores Entry'!$O$51=0,"",'Scores Entry'!$O$51))</f>
      </c>
      <c r="U17" s="16">
        <f t="shared" si="4"/>
      </c>
      <c r="V17" s="15">
        <f>IF($B17="","",IF('Scores Entry'!$O$52=0,"",'Scores Entry'!$O$52))</f>
      </c>
      <c r="W17" s="16">
        <f t="shared" si="5"/>
      </c>
      <c r="X17" s="15">
        <f>IF($B17="","",IF('Scores Entry'!$O$53=0,"",'Scores Entry'!$O$53))</f>
      </c>
      <c r="Y17" s="16">
        <f t="shared" si="6"/>
      </c>
      <c r="Z17" s="15">
        <f>IF($B17="","",IF('Scores Entry'!$O$54=0,"",'Scores Entry'!$O$54))</f>
      </c>
      <c r="AA17" s="16">
        <f t="shared" si="7"/>
      </c>
      <c r="AB17" s="15">
        <f>IF($B17="","",IF('Scores Entry'!$O$55=0,"",'Scores Entry'!$O$55))</f>
      </c>
      <c r="AC17" s="16">
        <f t="shared" si="8"/>
      </c>
    </row>
    <row r="18" spans="1:29" ht="12.75">
      <c r="A18" s="25">
        <v>9</v>
      </c>
      <c r="B18" s="13">
        <f>IF('Shooter Data'!B11="","",'Shooter Data'!B11)</f>
      </c>
      <c r="C18" s="13">
        <f>IF(B18="","",IF('Shooter Data'!C11="","N-"&amp;'Shooter Data'!A11,'Shooter Data'!C11))</f>
      </c>
      <c r="D18" s="13">
        <f>IF(C18="","",'Shooter Data'!D11)</f>
      </c>
      <c r="E18" s="21">
        <f>IF($B18="","",IF('Scores Entry'!$G$70=0,"",'Scores Entry'!$G$70))</f>
      </c>
      <c r="F18" s="14">
        <f t="shared" si="9"/>
      </c>
      <c r="G18" s="14">
        <f t="shared" si="0"/>
      </c>
      <c r="H18" s="14">
        <f t="shared" si="10"/>
      </c>
      <c r="I18" s="23">
        <f>IF($B18="","",'Scores Entry'!$C$70)</f>
      </c>
      <c r="J18" s="15">
        <f>IF($B18="","",IF('Scores Entry'!$G$60=0,"",'Scores Entry'!$G$60))</f>
      </c>
      <c r="K18" s="16">
        <f t="shared" si="11"/>
      </c>
      <c r="L18" s="15">
        <f>IF($B18="","",IF('Scores Entry'!$G$61=0,"",'Scores Entry'!$G$61))</f>
      </c>
      <c r="M18" s="16">
        <f t="shared" si="11"/>
      </c>
      <c r="N18" s="15">
        <f>IF($B18="","",IF('Scores Entry'!$G$62=0,"",'Scores Entry'!$G$62))</f>
      </c>
      <c r="O18" s="16">
        <f t="shared" si="1"/>
      </c>
      <c r="P18" s="15">
        <f>IF($B18="","",IF('Scores Entry'!$G$63=0,"",'Scores Entry'!$G$63))</f>
      </c>
      <c r="Q18" s="16">
        <f t="shared" si="2"/>
      </c>
      <c r="R18" s="15">
        <f>IF($B18="","",IF('Scores Entry'!$G$64=0,"",'Scores Entry'!$G$64))</f>
      </c>
      <c r="S18" s="16">
        <f t="shared" si="3"/>
      </c>
      <c r="T18" s="15">
        <f>IF($B18="","",IF('Scores Entry'!$G$65=0,"",'Scores Entry'!$G$65))</f>
      </c>
      <c r="U18" s="16">
        <f t="shared" si="4"/>
      </c>
      <c r="V18" s="15">
        <f>IF($B18="","",IF('Scores Entry'!$G$66=0,"",'Scores Entry'!$G$66))</f>
      </c>
      <c r="W18" s="16">
        <f t="shared" si="5"/>
      </c>
      <c r="X18" s="15">
        <f>IF($B18="","",IF('Scores Entry'!$G$67=0,"",'Scores Entry'!$G$67))</f>
      </c>
      <c r="Y18" s="16">
        <f t="shared" si="6"/>
      </c>
      <c r="Z18" s="15">
        <f>IF($B18="","",IF('Scores Entry'!$G$68=0,"",'Scores Entry'!$G$68))</f>
      </c>
      <c r="AA18" s="16">
        <f t="shared" si="7"/>
      </c>
      <c r="AB18" s="15">
        <f>IF($B18="","",IF('Scores Entry'!$G$69=0,"",'Scores Entry'!$G$69))</f>
      </c>
      <c r="AC18" s="16">
        <f t="shared" si="8"/>
      </c>
    </row>
    <row r="19" spans="1:29" ht="12.75">
      <c r="A19" s="25">
        <v>10</v>
      </c>
      <c r="B19" s="13">
        <f>IF('Shooter Data'!B12="","",'Shooter Data'!B12)</f>
      </c>
      <c r="C19" s="13">
        <f>IF(B19="","",IF('Shooter Data'!C12="","N-"&amp;'Shooter Data'!A12,'Shooter Data'!C12))</f>
      </c>
      <c r="D19" s="13">
        <f>IF(C19="","",'Shooter Data'!D12)</f>
      </c>
      <c r="E19" s="21">
        <f>IF($B19="","",IF('Scores Entry'!$O$70=0,"",'Scores Entry'!$O$70))</f>
      </c>
      <c r="F19" s="14">
        <f t="shared" si="9"/>
      </c>
      <c r="G19" s="14">
        <f t="shared" si="0"/>
      </c>
      <c r="H19" s="14">
        <f t="shared" si="10"/>
      </c>
      <c r="I19" s="23">
        <f>IF($B19="","",'Scores Entry'!$K$70)</f>
      </c>
      <c r="J19" s="15">
        <f>IF($B19="","",IF('Scores Entry'!$O$60=0,"",'Scores Entry'!$O$60))</f>
      </c>
      <c r="K19" s="16">
        <f t="shared" si="11"/>
      </c>
      <c r="L19" s="15">
        <f>IF($B19="","",IF('Scores Entry'!$O$61=0,"",'Scores Entry'!$O$61))</f>
      </c>
      <c r="M19" s="16">
        <f t="shared" si="11"/>
      </c>
      <c r="N19" s="15">
        <f>IF($B19="","",IF('Scores Entry'!$O$62=0,"",'Scores Entry'!$O$62))</f>
      </c>
      <c r="O19" s="16">
        <f t="shared" si="1"/>
      </c>
      <c r="P19" s="15">
        <f>IF($B19="","",IF('Scores Entry'!$O$63=0,"",'Scores Entry'!$O$63))</f>
      </c>
      <c r="Q19" s="16">
        <f t="shared" si="2"/>
      </c>
      <c r="R19" s="15">
        <f>IF($B19="","",IF('Scores Entry'!$O$64=0,"",'Scores Entry'!$O$64))</f>
      </c>
      <c r="S19" s="16">
        <f t="shared" si="3"/>
      </c>
      <c r="T19" s="15">
        <f>IF($B19="","",IF('Scores Entry'!$O$65=0,"",'Scores Entry'!$O$65))</f>
      </c>
      <c r="U19" s="16">
        <f t="shared" si="4"/>
      </c>
      <c r="V19" s="15">
        <f>IF($B19="","",IF('Scores Entry'!$O$66=0,"",'Scores Entry'!$O$66))</f>
      </c>
      <c r="W19" s="16">
        <f t="shared" si="5"/>
      </c>
      <c r="X19" s="15">
        <f>IF($B19="","",IF('Scores Entry'!$O$67=0,"",'Scores Entry'!$O$67))</f>
      </c>
      <c r="Y19" s="16">
        <f t="shared" si="6"/>
      </c>
      <c r="Z19" s="15">
        <f>IF($B19="","",IF('Scores Entry'!$O$68=0,"",'Scores Entry'!$O$68))</f>
      </c>
      <c r="AA19" s="16">
        <f t="shared" si="7"/>
      </c>
      <c r="AB19" s="15">
        <f>IF($B19="","",IF('Scores Entry'!$O$69=0,"",'Scores Entry'!$O$69))</f>
      </c>
      <c r="AC19" s="16">
        <f t="shared" si="8"/>
      </c>
    </row>
    <row r="20" spans="1:29" ht="12.75">
      <c r="A20" s="25">
        <v>11</v>
      </c>
      <c r="B20" s="13">
        <f>IF('Shooter Data'!B13="","",'Shooter Data'!B13)</f>
      </c>
      <c r="C20" s="13">
        <f>IF(B20="","",IF('Shooter Data'!C13="","N-"&amp;'Shooter Data'!A13,'Shooter Data'!C13))</f>
      </c>
      <c r="D20" s="13">
        <f>IF(C20="","",'Shooter Data'!D13)</f>
      </c>
      <c r="E20" s="21">
        <f>IF($B20="","",IF('Scores Entry'!$G$84=0,"",'Scores Entry'!$G$84))</f>
      </c>
      <c r="F20" s="14">
        <f t="shared" si="9"/>
      </c>
      <c r="G20" s="14">
        <f t="shared" si="0"/>
      </c>
      <c r="H20" s="14">
        <f t="shared" si="10"/>
      </c>
      <c r="I20" s="23">
        <f>IF($B20="","",'Scores Entry'!$C$84)</f>
      </c>
      <c r="J20" s="15">
        <f>IF($B20="","",IF('Scores Entry'!$G$74=0,"",'Scores Entry'!$G$74))</f>
      </c>
      <c r="K20" s="16">
        <f t="shared" si="11"/>
      </c>
      <c r="L20" s="15">
        <f>IF($B20="","",IF('Scores Entry'!$G$75=0,"",'Scores Entry'!$G$75))</f>
      </c>
      <c r="M20" s="16">
        <f t="shared" si="11"/>
      </c>
      <c r="N20" s="15">
        <f>IF($B20="","",IF('Scores Entry'!$G$76=0,"",'Scores Entry'!$G$76))</f>
      </c>
      <c r="O20" s="16">
        <f t="shared" si="1"/>
      </c>
      <c r="P20" s="15">
        <f>IF($B20="","",IF('Scores Entry'!$G$77=0,"",'Scores Entry'!$G$77))</f>
      </c>
      <c r="Q20" s="16">
        <f t="shared" si="2"/>
      </c>
      <c r="R20" s="15">
        <f>IF($B20="","",IF('Scores Entry'!$G$78=0,"",'Scores Entry'!$G$78))</f>
      </c>
      <c r="S20" s="16">
        <f t="shared" si="3"/>
      </c>
      <c r="T20" s="15">
        <f>IF($B20="","",IF('Scores Entry'!$G$79=0,"",'Scores Entry'!$G$79))</f>
      </c>
      <c r="U20" s="16">
        <f t="shared" si="4"/>
      </c>
      <c r="V20" s="15">
        <f>IF($B20="","",IF('Scores Entry'!$G$80=0,"",'Scores Entry'!$G$80))</f>
      </c>
      <c r="W20" s="16">
        <f t="shared" si="5"/>
      </c>
      <c r="X20" s="15">
        <f>IF($B20="","",IF('Scores Entry'!$G$81=0,"",'Scores Entry'!$G$81))</f>
      </c>
      <c r="Y20" s="16">
        <f t="shared" si="6"/>
      </c>
      <c r="Z20" s="15">
        <f>IF($B20="","",IF('Scores Entry'!$G$82=0,"",'Scores Entry'!$G$82))</f>
      </c>
      <c r="AA20" s="16">
        <f t="shared" si="7"/>
      </c>
      <c r="AB20" s="15">
        <f>IF($B20="","",IF('Scores Entry'!$G$83=0,"",'Scores Entry'!$G$83))</f>
      </c>
      <c r="AC20" s="16">
        <f t="shared" si="8"/>
      </c>
    </row>
    <row r="21" spans="1:29" ht="12.75">
      <c r="A21" s="25">
        <v>12</v>
      </c>
      <c r="B21" s="13">
        <f>IF('Shooter Data'!B14="","",'Shooter Data'!B14)</f>
      </c>
      <c r="C21" s="13">
        <f>IF(B21="","",IF('Shooter Data'!C14="","N-"&amp;'Shooter Data'!A14,'Shooter Data'!C14))</f>
      </c>
      <c r="D21" s="13">
        <f>IF(C21="","",'Shooter Data'!D14)</f>
      </c>
      <c r="E21" s="21">
        <f>IF($B21="","",IF('Scores Entry'!$O$84=0,"",'Scores Entry'!$O$84))</f>
      </c>
      <c r="F21" s="14">
        <f t="shared" si="9"/>
      </c>
      <c r="G21" s="14">
        <f t="shared" si="0"/>
      </c>
      <c r="H21" s="14">
        <f t="shared" si="10"/>
      </c>
      <c r="I21" s="23">
        <f>IF($B21="","",'Scores Entry'!$K$84)</f>
      </c>
      <c r="J21" s="15">
        <f>IF($B21="","",IF('Scores Entry'!$O$74=0,"",'Scores Entry'!$O$74))</f>
      </c>
      <c r="K21" s="16">
        <f t="shared" si="11"/>
      </c>
      <c r="L21" s="15">
        <f>IF($B21="","",IF('Scores Entry'!$O$75=0,"",'Scores Entry'!$O$75))</f>
      </c>
      <c r="M21" s="16">
        <f t="shared" si="11"/>
      </c>
      <c r="N21" s="15">
        <f>IF($B21="","",IF('Scores Entry'!$O$76=0,"",'Scores Entry'!$O$76))</f>
      </c>
      <c r="O21" s="16">
        <f t="shared" si="1"/>
      </c>
      <c r="P21" s="15">
        <f>IF($B21="","",IF('Scores Entry'!$O$77=0,"",'Scores Entry'!$O$77))</f>
      </c>
      <c r="Q21" s="16">
        <f t="shared" si="2"/>
      </c>
      <c r="R21" s="15">
        <f>IF($B21="","",IF('Scores Entry'!$O$78=0,"",'Scores Entry'!$O$78))</f>
      </c>
      <c r="S21" s="16">
        <f t="shared" si="3"/>
      </c>
      <c r="T21" s="15">
        <f>IF($B21="","",IF('Scores Entry'!$O$79=0,"",'Scores Entry'!$O$79))</f>
      </c>
      <c r="U21" s="16">
        <f t="shared" si="4"/>
      </c>
      <c r="V21" s="15">
        <f>IF($B21="","",IF('Scores Entry'!$O$80=0,"",'Scores Entry'!$O$80))</f>
      </c>
      <c r="W21" s="16">
        <f t="shared" si="5"/>
      </c>
      <c r="X21" s="15">
        <f>IF($B21="","",IF('Scores Entry'!$O$81=0,"",'Scores Entry'!$O$81))</f>
      </c>
      <c r="Y21" s="16">
        <f t="shared" si="6"/>
      </c>
      <c r="Z21" s="15">
        <f>IF($B21="","",IF('Scores Entry'!$O$82=0,"",'Scores Entry'!$O$82))</f>
      </c>
      <c r="AA21" s="16">
        <f t="shared" si="7"/>
      </c>
      <c r="AB21" s="15">
        <f>IF($B21="","",IF('Scores Entry'!$O$83=0,"",'Scores Entry'!$O$83))</f>
      </c>
      <c r="AC21" s="16">
        <f t="shared" si="8"/>
      </c>
    </row>
    <row r="22" spans="1:29" ht="12.75">
      <c r="A22" s="25">
        <v>13</v>
      </c>
      <c r="B22" s="13">
        <f>IF('Shooter Data'!B15="","",'Shooter Data'!B15)</f>
      </c>
      <c r="C22" s="13">
        <f>IF(B22="","",IF('Shooter Data'!C15="","N-"&amp;'Shooter Data'!A15,'Shooter Data'!C15))</f>
      </c>
      <c r="D22" s="13">
        <f>IF(C22="","",'Shooter Data'!D15)</f>
      </c>
      <c r="E22" s="21">
        <f>IF($B22="","",IF('Scores Entry'!$G$98=0,"",'Scores Entry'!$G$98))</f>
      </c>
      <c r="F22" s="14">
        <f t="shared" si="9"/>
      </c>
      <c r="G22" s="14">
        <f t="shared" si="0"/>
      </c>
      <c r="H22" s="14">
        <f t="shared" si="10"/>
      </c>
      <c r="I22" s="23">
        <f>IF($B22="","",'Scores Entry'!$C$98)</f>
      </c>
      <c r="J22" s="15">
        <f>IF($B22="","",IF('Scores Entry'!$G$88=0,"",'Scores Entry'!$G$88))</f>
      </c>
      <c r="K22" s="16">
        <f t="shared" si="11"/>
      </c>
      <c r="L22" s="15">
        <f>IF($B22="","",IF('Scores Entry'!$G$89=0,"",'Scores Entry'!$G$89))</f>
      </c>
      <c r="M22" s="16">
        <f t="shared" si="11"/>
      </c>
      <c r="N22" s="15">
        <f>IF($B22="","",IF('Scores Entry'!$G$90=0,"",'Scores Entry'!$G$90))</f>
      </c>
      <c r="O22" s="16">
        <f t="shared" si="1"/>
      </c>
      <c r="P22" s="15">
        <f>IF($B22="","",IF('Scores Entry'!$G$91=0,"",'Scores Entry'!$G$91))</f>
      </c>
      <c r="Q22" s="16">
        <f t="shared" si="2"/>
      </c>
      <c r="R22" s="15">
        <f>IF($B22="","",IF('Scores Entry'!$G$92=0,"",'Scores Entry'!$G$92))</f>
      </c>
      <c r="S22" s="16">
        <f t="shared" si="3"/>
      </c>
      <c r="T22" s="15">
        <f>IF($B22="","",IF('Scores Entry'!$G$93=0,"",'Scores Entry'!$G$93))</f>
      </c>
      <c r="U22" s="16">
        <f t="shared" si="4"/>
      </c>
      <c r="V22" s="15">
        <f>IF($B22="","",IF('Scores Entry'!$G$94=0,"",'Scores Entry'!$G$94))</f>
      </c>
      <c r="W22" s="16">
        <f t="shared" si="5"/>
      </c>
      <c r="X22" s="15">
        <f>IF($B22="","",IF('Scores Entry'!$G$95=0,"",'Scores Entry'!$G$95))</f>
      </c>
      <c r="Y22" s="16">
        <f t="shared" si="6"/>
      </c>
      <c r="Z22" s="15">
        <f>IF($B22="","",IF('Scores Entry'!$G$96=0,"",'Scores Entry'!$G$96))</f>
      </c>
      <c r="AA22" s="16">
        <f t="shared" si="7"/>
      </c>
      <c r="AB22" s="15">
        <f>IF($B22="","",IF('Scores Entry'!$G$97=0,"",'Scores Entry'!$G$97))</f>
      </c>
      <c r="AC22" s="16">
        <f t="shared" si="8"/>
      </c>
    </row>
    <row r="23" spans="1:29" ht="12.75">
      <c r="A23" s="25">
        <v>14</v>
      </c>
      <c r="B23" s="13">
        <f>IF('Shooter Data'!B16="","",'Shooter Data'!B16)</f>
      </c>
      <c r="C23" s="13">
        <f>IF(B23="","",IF('Shooter Data'!C16="","N-"&amp;'Shooter Data'!A16,'Shooter Data'!C16))</f>
      </c>
      <c r="D23" s="13">
        <f>IF(C23="","",'Shooter Data'!D16)</f>
      </c>
      <c r="E23" s="21">
        <f>IF($B23="","",IF('Scores Entry'!$O$98=0,"",'Scores Entry'!$O$98))</f>
      </c>
      <c r="F23" s="14">
        <f t="shared" si="9"/>
      </c>
      <c r="G23" s="14">
        <f t="shared" si="0"/>
      </c>
      <c r="H23" s="14">
        <f t="shared" si="10"/>
      </c>
      <c r="I23" s="23">
        <f>IF($B23="","",'Scores Entry'!$K$98)</f>
      </c>
      <c r="J23" s="15">
        <f>IF($B23="","",IF('Scores Entry'!$O$88=0,"",'Scores Entry'!$O$88))</f>
      </c>
      <c r="K23" s="16">
        <f t="shared" si="11"/>
      </c>
      <c r="L23" s="15">
        <f>IF($B23="","",IF('Scores Entry'!$O$89=0,"",'Scores Entry'!$O$89))</f>
      </c>
      <c r="M23" s="16">
        <f t="shared" si="11"/>
      </c>
      <c r="N23" s="15">
        <f>IF($B23="","",IF('Scores Entry'!$O$90=0,"",'Scores Entry'!$O$90))</f>
      </c>
      <c r="O23" s="16">
        <f t="shared" si="1"/>
      </c>
      <c r="P23" s="15">
        <f>IF($B23="","",IF('Scores Entry'!$O$91=0,"",'Scores Entry'!$O$91))</f>
      </c>
      <c r="Q23" s="16">
        <f t="shared" si="2"/>
      </c>
      <c r="R23" s="15">
        <f>IF($B23="","",IF('Scores Entry'!$O$92=0,"",'Scores Entry'!$O$92))</f>
      </c>
      <c r="S23" s="16">
        <f t="shared" si="3"/>
      </c>
      <c r="T23" s="15">
        <f>IF($B23="","",IF('Scores Entry'!$O$93=0,"",'Scores Entry'!$O$93))</f>
      </c>
      <c r="U23" s="16">
        <f t="shared" si="4"/>
      </c>
      <c r="V23" s="15">
        <f>IF($B23="","",IF('Scores Entry'!$O$94=0,"",'Scores Entry'!$O$94))</f>
      </c>
      <c r="W23" s="16">
        <f t="shared" si="5"/>
      </c>
      <c r="X23" s="15">
        <f>IF($B23="","",IF('Scores Entry'!$O$95=0,"",'Scores Entry'!$O$95))</f>
      </c>
      <c r="Y23" s="16">
        <f t="shared" si="6"/>
      </c>
      <c r="Z23" s="15">
        <f>IF($B23="","",IF('Scores Entry'!$O$96=0,"",'Scores Entry'!$O$96))</f>
      </c>
      <c r="AA23" s="16">
        <f t="shared" si="7"/>
      </c>
      <c r="AB23" s="15">
        <f>IF($B23="","",IF('Scores Entry'!$O$97=0,"",'Scores Entry'!$O$97))</f>
      </c>
      <c r="AC23" s="16">
        <f t="shared" si="8"/>
      </c>
    </row>
    <row r="24" spans="1:29" ht="12.75">
      <c r="A24" s="25">
        <v>15</v>
      </c>
      <c r="B24" s="13">
        <f>IF('Shooter Data'!B17="","",'Shooter Data'!B17)</f>
      </c>
      <c r="C24" s="13">
        <f>IF(B24="","",IF('Shooter Data'!C17="","N-"&amp;'Shooter Data'!A17,'Shooter Data'!C17))</f>
      </c>
      <c r="D24" s="13">
        <f>IF(C24="","",'Shooter Data'!D17)</f>
      </c>
      <c r="E24" s="21">
        <f>IF($B24="","",IF('Scores Entry'!$G$112=0,"",'Scores Entry'!$G$112))</f>
      </c>
      <c r="F24" s="14">
        <f t="shared" si="9"/>
      </c>
      <c r="G24" s="14">
        <f t="shared" si="0"/>
      </c>
      <c r="H24" s="14">
        <f t="shared" si="10"/>
      </c>
      <c r="I24" s="23">
        <f>IF($B24="","",'Scores Entry'!$C$112)</f>
      </c>
      <c r="J24" s="15">
        <f>IF($B24="","",IF('Scores Entry'!$G$102=0,"",'Scores Entry'!$G$102))</f>
      </c>
      <c r="K24" s="16">
        <f t="shared" si="11"/>
      </c>
      <c r="L24" s="15">
        <f>IF($B24="","",IF('Scores Entry'!$G$103=0,"",'Scores Entry'!$G$103))</f>
      </c>
      <c r="M24" s="16">
        <f t="shared" si="11"/>
      </c>
      <c r="N24" s="15">
        <f>IF($B24="","",IF('Scores Entry'!$G$104=0,"",'Scores Entry'!$G$104))</f>
      </c>
      <c r="O24" s="16">
        <f t="shared" si="1"/>
      </c>
      <c r="P24" s="15">
        <f>IF($B24="","",IF('Scores Entry'!$G$105=0,"",'Scores Entry'!$G$105))</f>
      </c>
      <c r="Q24" s="16">
        <f t="shared" si="2"/>
      </c>
      <c r="R24" s="15">
        <f>IF($B24="","",IF('Scores Entry'!$G$106=0,"",'Scores Entry'!$G$106))</f>
      </c>
      <c r="S24" s="16">
        <f t="shared" si="3"/>
      </c>
      <c r="T24" s="15">
        <f>IF($B24="","",IF('Scores Entry'!$G$107=0,"",'Scores Entry'!$G$107))</f>
      </c>
      <c r="U24" s="16">
        <f t="shared" si="4"/>
      </c>
      <c r="V24" s="15">
        <f>IF($B24="","",IF('Scores Entry'!$G$108=0,"",'Scores Entry'!$G$108))</f>
      </c>
      <c r="W24" s="16">
        <f t="shared" si="5"/>
      </c>
      <c r="X24" s="15">
        <f>IF($B24="","",IF('Scores Entry'!$G$109=0,"",'Scores Entry'!$G$109))</f>
      </c>
      <c r="Y24" s="16">
        <f t="shared" si="6"/>
      </c>
      <c r="Z24" s="15">
        <f>IF($B24="","",IF('Scores Entry'!$G$110=0,"",'Scores Entry'!$G$110))</f>
      </c>
      <c r="AA24" s="16">
        <f t="shared" si="7"/>
      </c>
      <c r="AB24" s="15">
        <f>IF($B24="","",IF('Scores Entry'!$G$111=0,"",'Scores Entry'!$G$111))</f>
      </c>
      <c r="AC24" s="16">
        <f t="shared" si="8"/>
      </c>
    </row>
    <row r="25" spans="1:29" ht="12.75">
      <c r="A25" s="25">
        <v>16</v>
      </c>
      <c r="B25" s="13">
        <f>IF('Shooter Data'!B18="","",'Shooter Data'!B18)</f>
      </c>
      <c r="C25" s="13">
        <f>IF(B25="","",IF('Shooter Data'!C18="","N-"&amp;'Shooter Data'!A18,'Shooter Data'!C18))</f>
      </c>
      <c r="D25" s="13">
        <f>IF(C25="","",'Shooter Data'!D18)</f>
      </c>
      <c r="E25" s="21">
        <f>IF($B25="","",IF('Scores Entry'!$O$112=0,"",'Scores Entry'!$O$112))</f>
      </c>
      <c r="F25" s="14">
        <f t="shared" si="9"/>
      </c>
      <c r="G25" s="14">
        <f t="shared" si="0"/>
      </c>
      <c r="H25" s="14">
        <f t="shared" si="10"/>
      </c>
      <c r="I25" s="23">
        <f>IF($B25="","",'Scores Entry'!$K$112)</f>
      </c>
      <c r="J25" s="15">
        <f>IF($B25="","",IF('Scores Entry'!$O$102=0,"",'Scores Entry'!$O$102))</f>
      </c>
      <c r="K25" s="16">
        <f t="shared" si="11"/>
      </c>
      <c r="L25" s="15">
        <f>IF($B25="","",IF('Scores Entry'!$O$103=0,"",'Scores Entry'!$O$103))</f>
      </c>
      <c r="M25" s="16">
        <f t="shared" si="11"/>
      </c>
      <c r="N25" s="15">
        <f>IF($B25="","",IF('Scores Entry'!$O$104=0,"",'Scores Entry'!$O$104))</f>
      </c>
      <c r="O25" s="16">
        <f t="shared" si="1"/>
      </c>
      <c r="P25" s="15">
        <f>IF($B25="","",IF('Scores Entry'!$O$105=0,"",'Scores Entry'!$O$105))</f>
      </c>
      <c r="Q25" s="16">
        <f t="shared" si="2"/>
      </c>
      <c r="R25" s="15">
        <f>IF($B25="","",IF('Scores Entry'!$O$106=0,"",'Scores Entry'!$O$106))</f>
      </c>
      <c r="S25" s="16">
        <f t="shared" si="3"/>
      </c>
      <c r="T25" s="15">
        <f>IF($B25="","",IF('Scores Entry'!$O$107=0,"",'Scores Entry'!$O$107))</f>
      </c>
      <c r="U25" s="16">
        <f t="shared" si="4"/>
      </c>
      <c r="V25" s="15">
        <f>IF($B25="","",IF('Scores Entry'!$O$108=0,"",'Scores Entry'!$O$108))</f>
      </c>
      <c r="W25" s="16">
        <f t="shared" si="5"/>
      </c>
      <c r="X25" s="15">
        <f>IF($B25="","",IF('Scores Entry'!$O$109=0,"",'Scores Entry'!$O$109))</f>
      </c>
      <c r="Y25" s="16">
        <f t="shared" si="6"/>
      </c>
      <c r="Z25" s="15">
        <f>IF($B25="","",IF('Scores Entry'!$O$110=0,"",'Scores Entry'!$O$110))</f>
      </c>
      <c r="AA25" s="16">
        <f t="shared" si="7"/>
      </c>
      <c r="AB25" s="15">
        <f>IF($B25="","",IF('Scores Entry'!$O$111=0,"",'Scores Entry'!$O$111))</f>
      </c>
      <c r="AC25" s="16">
        <f t="shared" si="8"/>
      </c>
    </row>
    <row r="26" spans="1:29" ht="12.75">
      <c r="A26" s="25">
        <v>17</v>
      </c>
      <c r="B26" s="13">
        <f>IF('Shooter Data'!B19="","",'Shooter Data'!B19)</f>
      </c>
      <c r="C26" s="13">
        <f>IF(B26="","",IF('Shooter Data'!C19="","N-"&amp;'Shooter Data'!A19,'Shooter Data'!C19))</f>
      </c>
      <c r="D26" s="13">
        <f>IF(C26="","",'Shooter Data'!D19)</f>
      </c>
      <c r="E26" s="21">
        <f>IF($B26="","",IF('Scores Entry'!$G$126=0,"",'Scores Entry'!$G$126))</f>
      </c>
      <c r="F26" s="14">
        <f t="shared" si="9"/>
      </c>
      <c r="G26" s="14">
        <f t="shared" si="0"/>
      </c>
      <c r="H26" s="14">
        <f t="shared" si="10"/>
      </c>
      <c r="I26" s="23">
        <f>IF($B26="","",'Scores Entry'!$C$126)</f>
      </c>
      <c r="J26" s="15">
        <f>IF($B26="","",IF('Scores Entry'!$G$116=0,"",'Scores Entry'!$G$116))</f>
      </c>
      <c r="K26" s="16">
        <f t="shared" si="11"/>
      </c>
      <c r="L26" s="15">
        <f>IF($B26="","",IF('Scores Entry'!$G$117=0,"",'Scores Entry'!$G$117))</f>
      </c>
      <c r="M26" s="16">
        <f t="shared" si="11"/>
      </c>
      <c r="N26" s="15">
        <f>IF($B26="","",IF('Scores Entry'!$G$118=0,"",'Scores Entry'!$G$118))</f>
      </c>
      <c r="O26" s="16">
        <f t="shared" si="1"/>
      </c>
      <c r="P26" s="15">
        <f>IF($B26="","",IF('Scores Entry'!$G$119=0,"",'Scores Entry'!$G$119))</f>
      </c>
      <c r="Q26" s="16">
        <f t="shared" si="2"/>
      </c>
      <c r="R26" s="15">
        <f>IF($B26="","",IF('Scores Entry'!$G$120=0,"",'Scores Entry'!$G$120))</f>
      </c>
      <c r="S26" s="16">
        <f t="shared" si="3"/>
      </c>
      <c r="T26" s="15">
        <f>IF($B26="","",IF('Scores Entry'!$G$121=0,"",'Scores Entry'!$G$121))</f>
      </c>
      <c r="U26" s="16">
        <f t="shared" si="4"/>
      </c>
      <c r="V26" s="15">
        <f>IF($B26="","",IF('Scores Entry'!$G$122=0,"",'Scores Entry'!$G$122))</f>
      </c>
      <c r="W26" s="16">
        <f t="shared" si="5"/>
      </c>
      <c r="X26" s="15">
        <f>IF($B26="","",IF('Scores Entry'!$G$123=0,"",'Scores Entry'!$G$123))</f>
      </c>
      <c r="Y26" s="16">
        <f t="shared" si="6"/>
      </c>
      <c r="Z26" s="15">
        <f>IF($B26="","",IF('Scores Entry'!$G$124=0,"",'Scores Entry'!$G$124))</f>
      </c>
      <c r="AA26" s="16">
        <f t="shared" si="7"/>
      </c>
      <c r="AB26" s="15">
        <f>IF($B26="","",IF('Scores Entry'!$G$125=0,"",'Scores Entry'!$G$125))</f>
      </c>
      <c r="AC26" s="16">
        <f t="shared" si="8"/>
      </c>
    </row>
    <row r="27" spans="1:29" ht="12.75">
      <c r="A27" s="25">
        <v>18</v>
      </c>
      <c r="B27" s="13">
        <f>IF('Shooter Data'!B20="","",'Shooter Data'!B20)</f>
      </c>
      <c r="C27" s="13">
        <f>IF(B27="","",IF('Shooter Data'!C20="","N-"&amp;'Shooter Data'!A20,'Shooter Data'!C20))</f>
      </c>
      <c r="D27" s="13">
        <f>IF(C27="","",'Shooter Data'!D20)</f>
      </c>
      <c r="E27" s="21">
        <f>IF($B27="","",IF('Scores Entry'!$O$126=0,"",'Scores Entry'!$O$126))</f>
      </c>
      <c r="F27" s="14">
        <f t="shared" si="9"/>
      </c>
      <c r="G27" s="14">
        <f t="shared" si="0"/>
      </c>
      <c r="H27" s="14">
        <f t="shared" si="10"/>
      </c>
      <c r="I27" s="23">
        <f>IF($B27="","",'Scores Entry'!$K$126)</f>
      </c>
      <c r="J27" s="15">
        <f>IF($B27="","",IF('Scores Entry'!$O$116=0,"",'Scores Entry'!$O$116))</f>
      </c>
      <c r="K27" s="16">
        <f t="shared" si="11"/>
      </c>
      <c r="L27" s="15">
        <f>IF($B27="","",IF('Scores Entry'!$O$117=0,"",'Scores Entry'!$O$117))</f>
      </c>
      <c r="M27" s="16">
        <f t="shared" si="11"/>
      </c>
      <c r="N27" s="15">
        <f>IF($B27="","",IF('Scores Entry'!$O$118=0,"",'Scores Entry'!$O$118))</f>
      </c>
      <c r="O27" s="16">
        <f t="shared" si="1"/>
      </c>
      <c r="P27" s="15">
        <f>IF($B27="","",IF('Scores Entry'!$O$119=0,"",'Scores Entry'!$O$119))</f>
      </c>
      <c r="Q27" s="16">
        <f t="shared" si="2"/>
      </c>
      <c r="R27" s="15">
        <f>IF($B27="","",IF('Scores Entry'!$O$120=0,"",'Scores Entry'!$O$120))</f>
      </c>
      <c r="S27" s="16">
        <f t="shared" si="3"/>
      </c>
      <c r="T27" s="15">
        <f>IF($B27="","",IF('Scores Entry'!$O$121=0,"",'Scores Entry'!$O$121))</f>
      </c>
      <c r="U27" s="16">
        <f t="shared" si="4"/>
      </c>
      <c r="V27" s="15">
        <f>IF($B27="","",IF('Scores Entry'!$O$122=0,"",'Scores Entry'!$O$122))</f>
      </c>
      <c r="W27" s="16">
        <f t="shared" si="5"/>
      </c>
      <c r="X27" s="15">
        <f>IF($B27="","",IF('Scores Entry'!$O$123=0,"",'Scores Entry'!$O$123))</f>
      </c>
      <c r="Y27" s="16">
        <f t="shared" si="6"/>
      </c>
      <c r="Z27" s="15">
        <f>IF($B27="","",IF('Scores Entry'!$O$124=0,"",'Scores Entry'!$O$124))</f>
      </c>
      <c r="AA27" s="16">
        <f t="shared" si="7"/>
      </c>
      <c r="AB27" s="15">
        <f>IF($B27="","",IF('Scores Entry'!$O$125=0,"",'Scores Entry'!$O$125))</f>
      </c>
      <c r="AC27" s="16">
        <f t="shared" si="8"/>
      </c>
    </row>
    <row r="28" spans="1:29" ht="12.75">
      <c r="A28" s="25">
        <v>19</v>
      </c>
      <c r="B28" s="13">
        <f>IF('Shooter Data'!B21="","",'Shooter Data'!B21)</f>
      </c>
      <c r="C28" s="13">
        <f>IF(B28="","",IF('Shooter Data'!C21="","N-"&amp;'Shooter Data'!A21,'Shooter Data'!C21))</f>
      </c>
      <c r="D28" s="13">
        <f>IF(C28="","",'Shooter Data'!D21)</f>
      </c>
      <c r="E28" s="21">
        <f>IF($B28="","",IF('Scores Entry'!$G$140=0,"",'Scores Entry'!$G$140))</f>
      </c>
      <c r="F28" s="14">
        <f t="shared" si="9"/>
      </c>
      <c r="G28" s="14">
        <f t="shared" si="0"/>
      </c>
      <c r="H28" s="14">
        <f t="shared" si="10"/>
      </c>
      <c r="I28" s="23">
        <f>IF($B28="","",'Scores Entry'!$C$140)</f>
      </c>
      <c r="J28" s="15">
        <f>IF($B28="","",IF('Scores Entry'!$G$130=0,"",'Scores Entry'!$G$130))</f>
      </c>
      <c r="K28" s="16">
        <f t="shared" si="11"/>
      </c>
      <c r="L28" s="15">
        <f>IF($B28="","",IF('Scores Entry'!$G$131=0,"",'Scores Entry'!$G$131))</f>
      </c>
      <c r="M28" s="16">
        <f t="shared" si="11"/>
      </c>
      <c r="N28" s="15">
        <f>IF($B28="","",IF('Scores Entry'!$G$132=0,"",'Scores Entry'!$G$132))</f>
      </c>
      <c r="O28" s="16">
        <f t="shared" si="1"/>
      </c>
      <c r="P28" s="15">
        <f>IF($B28="","",IF('Scores Entry'!$G$133=0,"",'Scores Entry'!$G$133))</f>
      </c>
      <c r="Q28" s="16">
        <f t="shared" si="2"/>
      </c>
      <c r="R28" s="15">
        <f>IF($B28="","",IF('Scores Entry'!$G$134=0,"",'Scores Entry'!$G$134))</f>
      </c>
      <c r="S28" s="16">
        <f t="shared" si="3"/>
      </c>
      <c r="T28" s="15">
        <f>IF($B28="","",IF('Scores Entry'!$G$135=0,"",'Scores Entry'!$G$135))</f>
      </c>
      <c r="U28" s="16">
        <f t="shared" si="4"/>
      </c>
      <c r="V28" s="15">
        <f>IF($B28="","",IF('Scores Entry'!$G$136=0,"",'Scores Entry'!$G$136))</f>
      </c>
      <c r="W28" s="16">
        <f t="shared" si="5"/>
      </c>
      <c r="X28" s="15">
        <f>IF($B28="","",IF('Scores Entry'!$G$137=0,"",'Scores Entry'!$G$137))</f>
      </c>
      <c r="Y28" s="16">
        <f t="shared" si="6"/>
      </c>
      <c r="Z28" s="15">
        <f>IF($B28="","",IF('Scores Entry'!$G$138=0,"",'Scores Entry'!$G$138))</f>
      </c>
      <c r="AA28" s="16">
        <f t="shared" si="7"/>
      </c>
      <c r="AB28" s="15">
        <f>IF($B28="","",IF('Scores Entry'!$G$139=0,"",'Scores Entry'!$G$139))</f>
      </c>
      <c r="AC28" s="16">
        <f t="shared" si="8"/>
      </c>
    </row>
    <row r="29" spans="1:29" ht="12.75">
      <c r="A29" s="25">
        <v>20</v>
      </c>
      <c r="B29" s="13">
        <f>IF('Shooter Data'!B22="","",'Shooter Data'!B22)</f>
      </c>
      <c r="C29" s="13">
        <f>IF(B29="","",IF('Shooter Data'!C22="","N-"&amp;'Shooter Data'!A22,'Shooter Data'!C22))</f>
      </c>
      <c r="D29" s="13">
        <f>IF(C29="","",'Shooter Data'!D22)</f>
      </c>
      <c r="E29" s="21">
        <f>IF($B29="","",IF('Scores Entry'!$O$140=0,"",'Scores Entry'!$O$140))</f>
      </c>
      <c r="F29" s="14">
        <f t="shared" si="9"/>
      </c>
      <c r="G29" s="14">
        <f t="shared" si="0"/>
      </c>
      <c r="H29" s="14">
        <f t="shared" si="10"/>
      </c>
      <c r="I29" s="23">
        <f>IF($B29="","",'Scores Entry'!$K$140)</f>
      </c>
      <c r="J29" s="15">
        <f>IF($B29="","",IF('Scores Entry'!$O$130=0,"",'Scores Entry'!$O$130))</f>
      </c>
      <c r="K29" s="16">
        <f t="shared" si="11"/>
      </c>
      <c r="L29" s="15">
        <f>IF($B29="","",IF('Scores Entry'!$O$131=0,"",'Scores Entry'!$O$131))</f>
      </c>
      <c r="M29" s="16">
        <f t="shared" si="11"/>
      </c>
      <c r="N29" s="15">
        <f>IF($B29="","",IF('Scores Entry'!$O$132=0,"",'Scores Entry'!$O$132))</f>
      </c>
      <c r="O29" s="16">
        <f t="shared" si="1"/>
      </c>
      <c r="P29" s="15">
        <f>IF($B29="","",IF('Scores Entry'!$O$133=0,"",'Scores Entry'!$O$133))</f>
      </c>
      <c r="Q29" s="16">
        <f t="shared" si="2"/>
      </c>
      <c r="R29" s="15">
        <f>IF($B29="","",IF('Scores Entry'!$O$134=0,"",'Scores Entry'!$O$134))</f>
      </c>
      <c r="S29" s="16">
        <f t="shared" si="3"/>
      </c>
      <c r="T29" s="15">
        <f>IF($B29="","",IF('Scores Entry'!$O$135=0,"",'Scores Entry'!$O$135))</f>
      </c>
      <c r="U29" s="16">
        <f t="shared" si="4"/>
      </c>
      <c r="V29" s="15">
        <f>IF($B29="","",IF('Scores Entry'!$O$136=0,"",'Scores Entry'!$O$136))</f>
      </c>
      <c r="W29" s="16">
        <f t="shared" si="5"/>
      </c>
      <c r="X29" s="15">
        <f>IF($B29="","",IF('Scores Entry'!$O$137=0,"",'Scores Entry'!$O$137))</f>
      </c>
      <c r="Y29" s="16">
        <f t="shared" si="6"/>
      </c>
      <c r="Z29" s="15">
        <f>IF($B29="","",IF('Scores Entry'!$O$138=0,"",'Scores Entry'!$O$138))</f>
      </c>
      <c r="AA29" s="16">
        <f t="shared" si="7"/>
      </c>
      <c r="AB29" s="15">
        <f>IF($B29="","",IF('Scores Entry'!$O$139=0,"",'Scores Entry'!$O$139))</f>
      </c>
      <c r="AC29" s="16">
        <f t="shared" si="8"/>
      </c>
    </row>
    <row r="30" spans="1:29" ht="12.75">
      <c r="A30" s="25">
        <v>21</v>
      </c>
      <c r="B30" s="13">
        <f>IF('Shooter Data'!B23="","",'Shooter Data'!B23)</f>
      </c>
      <c r="C30" s="13">
        <f>IF(B30="","",IF('Shooter Data'!C23="","N-"&amp;'Shooter Data'!A23,'Shooter Data'!C23))</f>
      </c>
      <c r="D30" s="13">
        <f>IF(C30="","",'Shooter Data'!D23)</f>
      </c>
      <c r="E30" s="21">
        <f>IF($B30="","",IF('Scores Entry'!$G$154=0,"",'Scores Entry'!$G$154))</f>
      </c>
      <c r="F30" s="14">
        <f t="shared" si="9"/>
      </c>
      <c r="G30" s="14">
        <f t="shared" si="0"/>
      </c>
      <c r="H30" s="14">
        <f t="shared" si="10"/>
      </c>
      <c r="I30" s="23">
        <f>IF($B30="","",'Scores Entry'!$C$154)</f>
      </c>
      <c r="J30" s="15">
        <f>IF($B30="","",IF('Scores Entry'!$G$144=0,"",'Scores Entry'!$G$144))</f>
      </c>
      <c r="K30" s="16">
        <f t="shared" si="11"/>
      </c>
      <c r="L30" s="15">
        <f>IF($B30="","",IF('Scores Entry'!$G$145=0,"",'Scores Entry'!$G$145))</f>
      </c>
      <c r="M30" s="16">
        <f t="shared" si="11"/>
      </c>
      <c r="N30" s="15">
        <f>IF($B30="","",IF('Scores Entry'!$G$146=0,"",'Scores Entry'!$G$146))</f>
      </c>
      <c r="O30" s="16">
        <f t="shared" si="1"/>
      </c>
      <c r="P30" s="15">
        <f>IF($B30="","",IF('Scores Entry'!$G$147=0,"",'Scores Entry'!$G$147))</f>
      </c>
      <c r="Q30" s="16">
        <f t="shared" si="2"/>
      </c>
      <c r="R30" s="15">
        <f>IF($B30="","",IF('Scores Entry'!$G$148=0,"",'Scores Entry'!$G$148))</f>
      </c>
      <c r="S30" s="16">
        <f t="shared" si="3"/>
      </c>
      <c r="T30" s="15">
        <f>IF($B30="","",IF('Scores Entry'!$G$149=0,"",'Scores Entry'!$G$149))</f>
      </c>
      <c r="U30" s="16">
        <f t="shared" si="4"/>
      </c>
      <c r="V30" s="15">
        <f>IF($B30="","",IF('Scores Entry'!$G$150=0,"",'Scores Entry'!$G$150))</f>
      </c>
      <c r="W30" s="16">
        <f t="shared" si="5"/>
      </c>
      <c r="X30" s="15">
        <f>IF($B30="","",IF('Scores Entry'!$G$151=0,"",'Scores Entry'!$G$151))</f>
      </c>
      <c r="Y30" s="16">
        <f t="shared" si="6"/>
      </c>
      <c r="Z30" s="15">
        <f>IF($B30="","",IF('Scores Entry'!$G$152=0,"",'Scores Entry'!$G$152))</f>
      </c>
      <c r="AA30" s="16">
        <f t="shared" si="7"/>
      </c>
      <c r="AB30" s="15">
        <f>IF($B30="","",IF('Scores Entry'!$G$153=0,"",'Scores Entry'!$G$153))</f>
      </c>
      <c r="AC30" s="16">
        <f t="shared" si="8"/>
      </c>
    </row>
    <row r="31" spans="1:29" ht="12.75">
      <c r="A31" s="25">
        <v>22</v>
      </c>
      <c r="B31" s="13">
        <f>IF('Shooter Data'!B24="","",'Shooter Data'!B24)</f>
      </c>
      <c r="C31" s="13">
        <f>IF(B31="","",IF('Shooter Data'!C24="","N-"&amp;'Shooter Data'!A24,'Shooter Data'!C24))</f>
      </c>
      <c r="D31" s="13">
        <f>IF(C31="","",'Shooter Data'!D24)</f>
      </c>
      <c r="E31" s="21">
        <f>IF($B31="","",IF('Scores Entry'!$O$154=0,"",'Scores Entry'!$O$154))</f>
      </c>
      <c r="F31" s="14">
        <f t="shared" si="9"/>
      </c>
      <c r="G31" s="14">
        <f t="shared" si="0"/>
      </c>
      <c r="H31" s="14">
        <f t="shared" si="10"/>
      </c>
      <c r="I31" s="23">
        <f>IF($B31="","",'Scores Entry'!$K$154)</f>
      </c>
      <c r="J31" s="15">
        <f>IF($B31="","",IF('Scores Entry'!$O$144=0,"",'Scores Entry'!$O$144))</f>
      </c>
      <c r="K31" s="16">
        <f t="shared" si="11"/>
      </c>
      <c r="L31" s="15">
        <f>IF($B31="","",IF('Scores Entry'!$O$145=0,"",'Scores Entry'!$O$145))</f>
      </c>
      <c r="M31" s="16">
        <f t="shared" si="11"/>
      </c>
      <c r="N31" s="15">
        <f>IF($B31="","",IF('Scores Entry'!$O$146=0,"",'Scores Entry'!$O$146))</f>
      </c>
      <c r="O31" s="16">
        <f t="shared" si="1"/>
      </c>
      <c r="P31" s="15">
        <f>IF($B31="","",IF('Scores Entry'!$O$147=0,"",'Scores Entry'!$O$147))</f>
      </c>
      <c r="Q31" s="16">
        <f t="shared" si="2"/>
      </c>
      <c r="R31" s="15">
        <f>IF($B31="","",IF('Scores Entry'!$O$148=0,"",'Scores Entry'!$O$148))</f>
      </c>
      <c r="S31" s="16">
        <f t="shared" si="3"/>
      </c>
      <c r="T31" s="15">
        <f>IF($B31="","",IF('Scores Entry'!$O$149=0,"",'Scores Entry'!$O$149))</f>
      </c>
      <c r="U31" s="16">
        <f t="shared" si="4"/>
      </c>
      <c r="V31" s="15">
        <f>IF($B31="","",IF('Scores Entry'!$O$150=0,"",'Scores Entry'!$O$150))</f>
      </c>
      <c r="W31" s="16">
        <f t="shared" si="5"/>
      </c>
      <c r="X31" s="15">
        <f>IF($B31="","",IF('Scores Entry'!$O$151=0,"",'Scores Entry'!$O$151))</f>
      </c>
      <c r="Y31" s="16">
        <f t="shared" si="6"/>
      </c>
      <c r="Z31" s="15">
        <f>IF($B31="","",IF('Scores Entry'!$O$152=0,"",'Scores Entry'!$O$152))</f>
      </c>
      <c r="AA31" s="16">
        <f t="shared" si="7"/>
      </c>
      <c r="AB31" s="15">
        <f>IF($B31="","",IF('Scores Entry'!$O$153=0,"",'Scores Entry'!$O$153))</f>
      </c>
      <c r="AC31" s="16">
        <f t="shared" si="8"/>
      </c>
    </row>
    <row r="32" spans="1:29" ht="12.75">
      <c r="A32" s="25">
        <v>23</v>
      </c>
      <c r="B32" s="13">
        <f>IF('Shooter Data'!B25="","",'Shooter Data'!B25)</f>
      </c>
      <c r="C32" s="13">
        <f>IF(B32="","",IF('Shooter Data'!C25="","N-"&amp;'Shooter Data'!A25,'Shooter Data'!C25))</f>
      </c>
      <c r="D32" s="13">
        <f>IF(C32="","",'Shooter Data'!D25)</f>
      </c>
      <c r="E32" s="21">
        <f>IF($B32="","",IF('Scores Entry'!$G$168=0,"",'Scores Entry'!$G$168))</f>
      </c>
      <c r="F32" s="14">
        <f t="shared" si="9"/>
      </c>
      <c r="G32" s="14">
        <f t="shared" si="0"/>
      </c>
      <c r="H32" s="14">
        <f t="shared" si="10"/>
      </c>
      <c r="I32" s="23">
        <f>IF($B32="","",'Scores Entry'!$C$168)</f>
      </c>
      <c r="J32" s="15">
        <f>IF($B32="","",IF('Scores Entry'!$G$158=0,"",'Scores Entry'!$G$158))</f>
      </c>
      <c r="K32" s="16">
        <f t="shared" si="11"/>
      </c>
      <c r="L32" s="15">
        <f>IF($B32="","",IF('Scores Entry'!$G$159=0,"",'Scores Entry'!$G$159))</f>
      </c>
      <c r="M32" s="16">
        <f t="shared" si="11"/>
      </c>
      <c r="N32" s="15">
        <f>IF($B32="","",IF('Scores Entry'!$G$160=0,"",'Scores Entry'!$G$160))</f>
      </c>
      <c r="O32" s="16">
        <f t="shared" si="1"/>
      </c>
      <c r="P32" s="15">
        <f>IF($B32="","",IF('Scores Entry'!$G$161=0,"",'Scores Entry'!$G$161))</f>
      </c>
      <c r="Q32" s="16">
        <f t="shared" si="2"/>
      </c>
      <c r="R32" s="15">
        <f>IF($B32="","",IF('Scores Entry'!$G$162=0,"",'Scores Entry'!$G$162))</f>
      </c>
      <c r="S32" s="16">
        <f t="shared" si="3"/>
      </c>
      <c r="T32" s="15">
        <f>IF($B32="","",IF('Scores Entry'!$G$163=0,"",'Scores Entry'!$G$163))</f>
      </c>
      <c r="U32" s="16">
        <f t="shared" si="4"/>
      </c>
      <c r="V32" s="15">
        <f>IF($B32="","",IF('Scores Entry'!$G$164=0,"",'Scores Entry'!$G$164))</f>
      </c>
      <c r="W32" s="16">
        <f t="shared" si="5"/>
      </c>
      <c r="X32" s="15">
        <f>IF($B32="","",IF('Scores Entry'!$G$165=0,"",'Scores Entry'!$G$165))</f>
      </c>
      <c r="Y32" s="16">
        <f t="shared" si="6"/>
      </c>
      <c r="Z32" s="15">
        <f>IF($B32="","",IF('Scores Entry'!$G$166=0,"",'Scores Entry'!$G$166))</f>
      </c>
      <c r="AA32" s="16">
        <f t="shared" si="7"/>
      </c>
      <c r="AB32" s="15">
        <f>IF($B32="","",IF('Scores Entry'!$G$167=0,"",'Scores Entry'!$G$167))</f>
      </c>
      <c r="AC32" s="16">
        <f t="shared" si="8"/>
      </c>
    </row>
    <row r="33" spans="1:29" ht="12.75">
      <c r="A33" s="25">
        <v>24</v>
      </c>
      <c r="B33" s="13">
        <f>IF('Shooter Data'!B26="","",'Shooter Data'!B26)</f>
      </c>
      <c r="C33" s="13">
        <f>IF(B33="","",IF('Shooter Data'!C26="","N-"&amp;'Shooter Data'!A26,'Shooter Data'!C26))</f>
      </c>
      <c r="D33" s="13">
        <f>IF(C33="","",'Shooter Data'!D26)</f>
      </c>
      <c r="E33" s="21">
        <f>IF($B33="","",IF('Scores Entry'!$O$168=0,"",'Scores Entry'!$O$168))</f>
      </c>
      <c r="F33" s="14">
        <f t="shared" si="9"/>
      </c>
      <c r="G33" s="14">
        <f t="shared" si="0"/>
      </c>
      <c r="H33" s="14">
        <f t="shared" si="10"/>
      </c>
      <c r="I33" s="23">
        <f>IF($B33="","",'Scores Entry'!$K$168)</f>
      </c>
      <c r="J33" s="15">
        <f>IF($B33="","",IF('Scores Entry'!$O$158=0,"",'Scores Entry'!$O$158))</f>
      </c>
      <c r="K33" s="16">
        <f t="shared" si="11"/>
      </c>
      <c r="L33" s="15">
        <f>IF($B33="","",IF('Scores Entry'!$O$159=0,"",'Scores Entry'!$O$159))</f>
      </c>
      <c r="M33" s="16">
        <f t="shared" si="11"/>
      </c>
      <c r="N33" s="15">
        <f>IF($B33="","",IF('Scores Entry'!$O$160=0,"",'Scores Entry'!$O$160))</f>
      </c>
      <c r="O33" s="16">
        <f t="shared" si="1"/>
      </c>
      <c r="P33" s="15">
        <f>IF($B33="","",IF('Scores Entry'!$O$161=0,"",'Scores Entry'!$O$161))</f>
      </c>
      <c r="Q33" s="16">
        <f t="shared" si="2"/>
      </c>
      <c r="R33" s="15">
        <f>IF($B33="","",IF('Scores Entry'!$O$162=0,"",'Scores Entry'!$O$162))</f>
      </c>
      <c r="S33" s="16">
        <f t="shared" si="3"/>
      </c>
      <c r="T33" s="15">
        <f>IF($B33="","",IF('Scores Entry'!$O$163=0,"",'Scores Entry'!$O$163))</f>
      </c>
      <c r="U33" s="16">
        <f t="shared" si="4"/>
      </c>
      <c r="V33" s="15">
        <f>IF($B33="","",IF('Scores Entry'!$O$164=0,"",'Scores Entry'!$O$164))</f>
      </c>
      <c r="W33" s="16">
        <f t="shared" si="5"/>
      </c>
      <c r="X33" s="15">
        <f>IF($B33="","",IF('Scores Entry'!$O$165=0,"",'Scores Entry'!$O$165))</f>
      </c>
      <c r="Y33" s="16">
        <f t="shared" si="6"/>
      </c>
      <c r="Z33" s="15">
        <f>IF($B33="","",IF('Scores Entry'!$O$166=0,"",'Scores Entry'!$O$166))</f>
      </c>
      <c r="AA33" s="16">
        <f t="shared" si="7"/>
      </c>
      <c r="AB33" s="15">
        <f>IF($B33="","",IF('Scores Entry'!$O$167=0,"",'Scores Entry'!$O$167))</f>
      </c>
      <c r="AC33" s="16">
        <f t="shared" si="8"/>
      </c>
    </row>
    <row r="34" spans="1:29" ht="12.75">
      <c r="A34" s="25">
        <v>25</v>
      </c>
      <c r="B34" s="13">
        <f>IF('Shooter Data'!B27="","",'Shooter Data'!B27)</f>
      </c>
      <c r="C34" s="13">
        <f>IF(B34="","",IF('Shooter Data'!C27="","N-"&amp;'Shooter Data'!A27,'Shooter Data'!C27))</f>
      </c>
      <c r="D34" s="13">
        <f>IF(C34="","",'Shooter Data'!D27)</f>
      </c>
      <c r="E34" s="21">
        <f>IF($B34="","",IF('Scores Entry'!$G$182=0,"",'Scores Entry'!$G$182))</f>
      </c>
      <c r="F34" s="14">
        <f t="shared" si="9"/>
      </c>
      <c r="G34" s="14">
        <f t="shared" si="0"/>
      </c>
      <c r="H34" s="14">
        <f t="shared" si="10"/>
      </c>
      <c r="I34" s="23">
        <f>IF($B34="","",'Scores Entry'!$C$182)</f>
      </c>
      <c r="J34" s="15">
        <f>IF($B34="","",IF('Scores Entry'!$G$172=0,"",'Scores Entry'!$G$172))</f>
      </c>
      <c r="K34" s="16">
        <f t="shared" si="11"/>
      </c>
      <c r="L34" s="15">
        <f>IF($B34="","",IF('Scores Entry'!$G$173=0,"",'Scores Entry'!$G$173))</f>
      </c>
      <c r="M34" s="16">
        <f t="shared" si="11"/>
      </c>
      <c r="N34" s="15">
        <f>IF($B34="","",IF('Scores Entry'!$G$174=0,"",'Scores Entry'!$G$174))</f>
      </c>
      <c r="O34" s="16">
        <f t="shared" si="1"/>
      </c>
      <c r="P34" s="15">
        <f>IF($B34="","",IF('Scores Entry'!$G$175=0,"",'Scores Entry'!$G$175))</f>
      </c>
      <c r="Q34" s="16">
        <f t="shared" si="2"/>
      </c>
      <c r="R34" s="15">
        <f>IF($B34="","",IF('Scores Entry'!$G$176=0,"",'Scores Entry'!$G$176))</f>
      </c>
      <c r="S34" s="16">
        <f t="shared" si="3"/>
      </c>
      <c r="T34" s="15">
        <f>IF($B34="","",IF('Scores Entry'!$G$177=0,"",'Scores Entry'!$G$177))</f>
      </c>
      <c r="U34" s="16">
        <f t="shared" si="4"/>
      </c>
      <c r="V34" s="15">
        <f>IF($B34="","",IF('Scores Entry'!$G$178=0,"",'Scores Entry'!$G$178))</f>
      </c>
      <c r="W34" s="16">
        <f t="shared" si="5"/>
      </c>
      <c r="X34" s="15">
        <f>IF($B34="","",IF('Scores Entry'!$G$179=0,"",'Scores Entry'!$G$179))</f>
      </c>
      <c r="Y34" s="16">
        <f t="shared" si="6"/>
      </c>
      <c r="Z34" s="15">
        <f>IF($B34="","",IF('Scores Entry'!$G$180=0,"",'Scores Entry'!$G$180))</f>
      </c>
      <c r="AA34" s="16">
        <f t="shared" si="7"/>
      </c>
      <c r="AB34" s="15">
        <f>IF($B34="","",IF('Scores Entry'!$G$181=0,"",'Scores Entry'!$G$181))</f>
      </c>
      <c r="AC34" s="16">
        <f t="shared" si="8"/>
      </c>
    </row>
    <row r="35" spans="1:29" ht="12.75">
      <c r="A35" s="25">
        <v>26</v>
      </c>
      <c r="B35" s="13">
        <f>IF('Shooter Data'!B28="","",'Shooter Data'!B28)</f>
      </c>
      <c r="C35" s="13">
        <f>IF(B35="","",IF('Shooter Data'!C28="","N-"&amp;'Shooter Data'!A28,'Shooter Data'!C28))</f>
      </c>
      <c r="D35" s="13">
        <f>IF(C35="","",'Shooter Data'!D28)</f>
      </c>
      <c r="E35" s="21">
        <f>IF($B35="","",IF('Scores Entry'!$O$182=0,"",'Scores Entry'!$O$182))</f>
      </c>
      <c r="F35" s="14">
        <f t="shared" si="9"/>
      </c>
      <c r="G35" s="14">
        <f t="shared" si="0"/>
      </c>
      <c r="H35" s="14">
        <f t="shared" si="10"/>
      </c>
      <c r="I35" s="23">
        <f>IF($B35="","",'Scores Entry'!$K$182)</f>
      </c>
      <c r="J35" s="15">
        <f>IF($B35="","",IF('Scores Entry'!$O$172=0,"",'Scores Entry'!$O$172))</f>
      </c>
      <c r="K35" s="16">
        <f t="shared" si="11"/>
      </c>
      <c r="L35" s="15">
        <f>IF($B35="","",IF('Scores Entry'!$O$173=0,"",'Scores Entry'!$O$173))</f>
      </c>
      <c r="M35" s="16">
        <f t="shared" si="11"/>
      </c>
      <c r="N35" s="15">
        <f>IF($B35="","",IF('Scores Entry'!$O$174=0,"",'Scores Entry'!$O$174))</f>
      </c>
      <c r="O35" s="16">
        <f t="shared" si="1"/>
      </c>
      <c r="P35" s="15">
        <f>IF($B35="","",IF('Scores Entry'!$O$175=0,"",'Scores Entry'!$O$175))</f>
      </c>
      <c r="Q35" s="16">
        <f t="shared" si="2"/>
      </c>
      <c r="R35" s="15">
        <f>IF($B35="","",IF('Scores Entry'!$O$176=0,"",'Scores Entry'!$O$176))</f>
      </c>
      <c r="S35" s="16">
        <f t="shared" si="3"/>
      </c>
      <c r="T35" s="15">
        <f>IF($B35="","",IF('Scores Entry'!$O$177=0,"",'Scores Entry'!$O$177))</f>
      </c>
      <c r="U35" s="16">
        <f t="shared" si="4"/>
      </c>
      <c r="V35" s="15">
        <f>IF($B35="","",IF('Scores Entry'!$O$178=0,"",'Scores Entry'!$O$178))</f>
      </c>
      <c r="W35" s="16">
        <f t="shared" si="5"/>
      </c>
      <c r="X35" s="15">
        <f>IF($B35="","",IF('Scores Entry'!$O$179=0,"",'Scores Entry'!$O$179))</f>
      </c>
      <c r="Y35" s="16">
        <f t="shared" si="6"/>
      </c>
      <c r="Z35" s="15">
        <f>IF($B35="","",IF('Scores Entry'!$O$180=0,"",'Scores Entry'!$O$180))</f>
      </c>
      <c r="AA35" s="16">
        <f t="shared" si="7"/>
      </c>
      <c r="AB35" s="15">
        <f>IF($B35="","",IF('Scores Entry'!$O$181=0,"",'Scores Entry'!$O$181))</f>
      </c>
      <c r="AC35" s="16">
        <f t="shared" si="8"/>
      </c>
    </row>
    <row r="36" spans="1:29" ht="12.75">
      <c r="A36" s="25">
        <v>27</v>
      </c>
      <c r="B36" s="13">
        <f>IF('Shooter Data'!B29="","",'Shooter Data'!B29)</f>
      </c>
      <c r="C36" s="13">
        <f>IF(B36="","",IF('Shooter Data'!C29="","N-"&amp;'Shooter Data'!A29,'Shooter Data'!C29))</f>
      </c>
      <c r="D36" s="13">
        <f>IF(C36="","",'Shooter Data'!D29)</f>
      </c>
      <c r="E36" s="21">
        <f>IF($B36="","",IF('Scores Entry'!$G$196=0,"",'Scores Entry'!$G$196))</f>
      </c>
      <c r="F36" s="14">
        <f t="shared" si="9"/>
      </c>
      <c r="G36" s="14">
        <f t="shared" si="0"/>
      </c>
      <c r="H36" s="14">
        <f t="shared" si="10"/>
      </c>
      <c r="I36" s="23">
        <f>IF($B36="","",'Scores Entry'!$C$196)</f>
      </c>
      <c r="J36" s="15">
        <f>IF($B36="","",IF('Scores Entry'!$G$186=0,"",'Scores Entry'!$G$186))</f>
      </c>
      <c r="K36" s="16">
        <f t="shared" si="11"/>
      </c>
      <c r="L36" s="15">
        <f>IF($B36="","",IF('Scores Entry'!$G$187=0,"",'Scores Entry'!$G$187))</f>
      </c>
      <c r="M36" s="16">
        <f t="shared" si="11"/>
      </c>
      <c r="N36" s="15">
        <f>IF($B36="","",IF('Scores Entry'!$G$188=0,"",'Scores Entry'!$G$188))</f>
      </c>
      <c r="O36" s="16">
        <f t="shared" si="1"/>
      </c>
      <c r="P36" s="15">
        <f>IF($B36="","",IF('Scores Entry'!$G$189=0,"",'Scores Entry'!$G$189))</f>
      </c>
      <c r="Q36" s="16">
        <f t="shared" si="2"/>
      </c>
      <c r="R36" s="15">
        <f>IF($B36="","",IF('Scores Entry'!$G$190=0,"",'Scores Entry'!$G$190))</f>
      </c>
      <c r="S36" s="16">
        <f t="shared" si="3"/>
      </c>
      <c r="T36" s="15">
        <f>IF($B36="","",IF('Scores Entry'!$G$191=0,"",'Scores Entry'!$G$191))</f>
      </c>
      <c r="U36" s="16">
        <f t="shared" si="4"/>
      </c>
      <c r="V36" s="15">
        <f>IF($B36="","",IF('Scores Entry'!$G$192=0,"",'Scores Entry'!$G$192))</f>
      </c>
      <c r="W36" s="16">
        <f t="shared" si="5"/>
      </c>
      <c r="X36" s="15">
        <f>IF($B36="","",IF('Scores Entry'!$G$193=0,"",'Scores Entry'!$G$193))</f>
      </c>
      <c r="Y36" s="16">
        <f t="shared" si="6"/>
      </c>
      <c r="Z36" s="15">
        <f>IF($B36="","",IF('Scores Entry'!$G$194=0,"",'Scores Entry'!$G$194))</f>
      </c>
      <c r="AA36" s="16">
        <f t="shared" si="7"/>
      </c>
      <c r="AB36" s="15">
        <f>IF($B36="","",IF('Scores Entry'!$G$195=0,"",'Scores Entry'!$G$195))</f>
      </c>
      <c r="AC36" s="16">
        <f t="shared" si="8"/>
      </c>
    </row>
    <row r="37" spans="1:29" ht="12.75">
      <c r="A37" s="25">
        <v>28</v>
      </c>
      <c r="B37" s="13">
        <f>IF('Shooter Data'!B30="","",'Shooter Data'!B30)</f>
      </c>
      <c r="C37" s="13">
        <f>IF(B37="","",IF('Shooter Data'!C30="","N-"&amp;'Shooter Data'!A30,'Shooter Data'!C30))</f>
      </c>
      <c r="D37" s="13">
        <f>IF(C37="","",'Shooter Data'!D30)</f>
      </c>
      <c r="E37" s="21">
        <f>IF($B37="","",IF('Scores Entry'!$O$196=0,"",'Scores Entry'!$O$196))</f>
      </c>
      <c r="F37" s="14">
        <f t="shared" si="9"/>
      </c>
      <c r="G37" s="14">
        <f t="shared" si="0"/>
      </c>
      <c r="H37" s="14">
        <f t="shared" si="10"/>
      </c>
      <c r="I37" s="23">
        <f>IF($B37="","",'Scores Entry'!$K$196)</f>
      </c>
      <c r="J37" s="15">
        <f>IF($B37="","",IF('Scores Entry'!$O$186=0,"",'Scores Entry'!$O$186))</f>
      </c>
      <c r="K37" s="16">
        <f t="shared" si="11"/>
      </c>
      <c r="L37" s="15">
        <f>IF($B37="","",IF('Scores Entry'!$O$187=0,"",'Scores Entry'!$O$187))</f>
      </c>
      <c r="M37" s="16">
        <f t="shared" si="11"/>
      </c>
      <c r="N37" s="15">
        <f>IF($B37="","",IF('Scores Entry'!$O$188=0,"",'Scores Entry'!$O$188))</f>
      </c>
      <c r="O37" s="16">
        <f t="shared" si="1"/>
      </c>
      <c r="P37" s="15">
        <f>IF($B37="","",IF('Scores Entry'!$O$189=0,"",'Scores Entry'!$O$189))</f>
      </c>
      <c r="Q37" s="16">
        <f t="shared" si="2"/>
      </c>
      <c r="R37" s="15">
        <f>IF($B37="","",IF('Scores Entry'!$O$190=0,"",'Scores Entry'!$O$190))</f>
      </c>
      <c r="S37" s="16">
        <f t="shared" si="3"/>
      </c>
      <c r="T37" s="15">
        <f>IF($B37="","",IF('Scores Entry'!$O$191=0,"",'Scores Entry'!$O$191))</f>
      </c>
      <c r="U37" s="16">
        <f t="shared" si="4"/>
      </c>
      <c r="V37" s="15">
        <f>IF($B37="","",IF('Scores Entry'!$O$192=0,"",'Scores Entry'!$O$192))</f>
      </c>
      <c r="W37" s="16">
        <f t="shared" si="5"/>
      </c>
      <c r="X37" s="15">
        <f>IF($B37="","",IF('Scores Entry'!$O$193=0,"",'Scores Entry'!$O$193))</f>
      </c>
      <c r="Y37" s="16">
        <f t="shared" si="6"/>
      </c>
      <c r="Z37" s="15">
        <f>IF($B37="","",IF('Scores Entry'!$O$194=0,"",'Scores Entry'!$O$194))</f>
      </c>
      <c r="AA37" s="16">
        <f t="shared" si="7"/>
      </c>
      <c r="AB37" s="15">
        <f>IF($B37="","",IF('Scores Entry'!$O$195=0,"",'Scores Entry'!$O$195))</f>
      </c>
      <c r="AC37" s="16">
        <f t="shared" si="8"/>
      </c>
    </row>
    <row r="38" spans="1:29" ht="12.75">
      <c r="A38" s="25">
        <v>29</v>
      </c>
      <c r="B38" s="13">
        <f>IF('Shooter Data'!B31="","",'Shooter Data'!B31)</f>
      </c>
      <c r="C38" s="13">
        <f>IF(B38="","",IF('Shooter Data'!C31="","N-"&amp;'Shooter Data'!A31,'Shooter Data'!C31))</f>
      </c>
      <c r="D38" s="13">
        <f>IF(C38="","",'Shooter Data'!D31)</f>
      </c>
      <c r="E38" s="21">
        <f>IF($B38="","",IF('Scores Entry'!$G$210=0,"",'Scores Entry'!$G$210))</f>
      </c>
      <c r="F38" s="14">
        <f t="shared" si="9"/>
      </c>
      <c r="G38" s="14">
        <f t="shared" si="0"/>
      </c>
      <c r="H38" s="14">
        <f t="shared" si="10"/>
      </c>
      <c r="I38" s="23">
        <f>IF($B38="","",'Scores Entry'!$C$210)</f>
      </c>
      <c r="J38" s="15">
        <f>IF($B38="","",IF('Scores Entry'!$G$200=0,"",'Scores Entry'!$G$200))</f>
      </c>
      <c r="K38" s="16">
        <f t="shared" si="11"/>
      </c>
      <c r="L38" s="15">
        <f>IF($B38="","",IF('Scores Entry'!$G$201=0,"",'Scores Entry'!$G$201))</f>
      </c>
      <c r="M38" s="16">
        <f t="shared" si="11"/>
      </c>
      <c r="N38" s="15">
        <f>IF($B38="","",IF('Scores Entry'!$G$202=0,"",'Scores Entry'!$G$202))</f>
      </c>
      <c r="O38" s="16">
        <f t="shared" si="1"/>
      </c>
      <c r="P38" s="15">
        <f>IF($B38="","",IF('Scores Entry'!$G$203=0,"",'Scores Entry'!$G$203))</f>
      </c>
      <c r="Q38" s="16">
        <f t="shared" si="2"/>
      </c>
      <c r="R38" s="15">
        <f>IF($B38="","",IF('Scores Entry'!$G$204=0,"",'Scores Entry'!$G$204))</f>
      </c>
      <c r="S38" s="16">
        <f t="shared" si="3"/>
      </c>
      <c r="T38" s="15">
        <f>IF($B38="","",IF('Scores Entry'!$G$205=0,"",'Scores Entry'!$G$205))</f>
      </c>
      <c r="U38" s="16">
        <f t="shared" si="4"/>
      </c>
      <c r="V38" s="15">
        <f>IF($B38="","",IF('Scores Entry'!$G$206=0,"",'Scores Entry'!$G$206))</f>
      </c>
      <c r="W38" s="16">
        <f t="shared" si="5"/>
      </c>
      <c r="X38" s="15">
        <f>IF($B38="","",IF('Scores Entry'!$G$207=0,"",'Scores Entry'!$G$207))</f>
      </c>
      <c r="Y38" s="16">
        <f t="shared" si="6"/>
      </c>
      <c r="Z38" s="15">
        <f>IF($B38="","",IF('Scores Entry'!$G$208=0,"",'Scores Entry'!$G$208))</f>
      </c>
      <c r="AA38" s="16">
        <f t="shared" si="7"/>
      </c>
      <c r="AB38" s="15">
        <f>IF($B38="","",IF('Scores Entry'!$G$209=0,"",'Scores Entry'!$G$209))</f>
      </c>
      <c r="AC38" s="16">
        <f t="shared" si="8"/>
      </c>
    </row>
    <row r="39" spans="1:29" ht="12.75">
      <c r="A39" s="25">
        <v>30</v>
      </c>
      <c r="B39" s="13">
        <f>IF('Shooter Data'!B32="","",'Shooter Data'!B32)</f>
      </c>
      <c r="C39" s="13">
        <f>IF(B39="","",IF('Shooter Data'!C32="","N-"&amp;'Shooter Data'!A32,'Shooter Data'!C32))</f>
      </c>
      <c r="D39" s="13">
        <f>IF(C39="","",'Shooter Data'!D32)</f>
      </c>
      <c r="E39" s="21">
        <f>IF($B39="","",IF('Scores Entry'!$O$210=0,"",'Scores Entry'!$O$210))</f>
      </c>
      <c r="F39" s="14">
        <f t="shared" si="9"/>
      </c>
      <c r="G39" s="14">
        <f t="shared" si="0"/>
      </c>
      <c r="H39" s="14">
        <f t="shared" si="10"/>
      </c>
      <c r="I39" s="23">
        <f>IF($B39="","",'Scores Entry'!$K$210)</f>
      </c>
      <c r="J39" s="15">
        <f>IF($B39="","",IF('Scores Entry'!$O$200=0,"",'Scores Entry'!$O$200))</f>
      </c>
      <c r="K39" s="16">
        <f t="shared" si="11"/>
      </c>
      <c r="L39" s="15">
        <f>IF($B39="","",IF('Scores Entry'!$O$201=0,"",'Scores Entry'!$O$201))</f>
      </c>
      <c r="M39" s="16">
        <f t="shared" si="11"/>
      </c>
      <c r="N39" s="15">
        <f>IF($B39="","",IF('Scores Entry'!$O$202=0,"",'Scores Entry'!$O$202))</f>
      </c>
      <c r="O39" s="16">
        <f t="shared" si="1"/>
      </c>
      <c r="P39" s="15">
        <f>IF($B39="","",IF('Scores Entry'!$O$203=0,"",'Scores Entry'!$O$203))</f>
      </c>
      <c r="Q39" s="16">
        <f t="shared" si="2"/>
      </c>
      <c r="R39" s="15">
        <f>IF($B39="","",IF('Scores Entry'!$O$204=0,"",'Scores Entry'!$O$204))</f>
      </c>
      <c r="S39" s="16">
        <f t="shared" si="3"/>
      </c>
      <c r="T39" s="15">
        <f>IF($B39="","",IF('Scores Entry'!$O$205=0,"",'Scores Entry'!$O$205))</f>
      </c>
      <c r="U39" s="16">
        <f t="shared" si="4"/>
      </c>
      <c r="V39" s="15">
        <f>IF($B39="","",IF('Scores Entry'!$O$206=0,"",'Scores Entry'!$O$206))</f>
      </c>
      <c r="W39" s="16">
        <f t="shared" si="5"/>
      </c>
      <c r="X39" s="15">
        <f>IF($B39="","",IF('Scores Entry'!$O$207=0,"",'Scores Entry'!$O$207))</f>
      </c>
      <c r="Y39" s="16">
        <f t="shared" si="6"/>
      </c>
      <c r="Z39" s="15">
        <f>IF($B39="","",IF('Scores Entry'!$O$208=0,"",'Scores Entry'!$O$208))</f>
      </c>
      <c r="AA39" s="16">
        <f t="shared" si="7"/>
      </c>
      <c r="AB39" s="15">
        <f>IF($B39="","",IF('Scores Entry'!$O$209=0,"",'Scores Entry'!$O$209))</f>
      </c>
      <c r="AC39" s="16">
        <f t="shared" si="8"/>
      </c>
    </row>
    <row r="40" spans="1:29" ht="12.75">
      <c r="A40" s="25">
        <v>31</v>
      </c>
      <c r="B40" s="13">
        <f>IF('Shooter Data'!B33="","",'Shooter Data'!B33)</f>
      </c>
      <c r="C40" s="13">
        <f>IF(B40="","",IF('Shooter Data'!C33="","N-"&amp;'Shooter Data'!A33,'Shooter Data'!C33))</f>
      </c>
      <c r="D40" s="13">
        <f>IF(C40="","",'Shooter Data'!D33)</f>
      </c>
      <c r="E40" s="21">
        <f>IF($B40="","",IF('Scores Entry'!$G$224=0,"",'Scores Entry'!$G$224))</f>
      </c>
      <c r="F40" s="14">
        <f t="shared" si="9"/>
      </c>
      <c r="G40" s="14">
        <f t="shared" si="0"/>
      </c>
      <c r="H40" s="14">
        <f t="shared" si="10"/>
      </c>
      <c r="I40" s="23">
        <f>IF($B40="","",'Scores Entry'!$C$224)</f>
      </c>
      <c r="J40" s="15">
        <f>IF($B40="","",IF('Scores Entry'!$G$214=0,"",'Scores Entry'!$G$214))</f>
      </c>
      <c r="K40" s="16">
        <f t="shared" si="11"/>
      </c>
      <c r="L40" s="15">
        <f>IF($B40="","",IF('Scores Entry'!$G$215=0,"",'Scores Entry'!$G$215))</f>
      </c>
      <c r="M40" s="16">
        <f t="shared" si="11"/>
      </c>
      <c r="N40" s="15">
        <f>IF($B40="","",IF('Scores Entry'!$G$216=0,"",'Scores Entry'!$G$216))</f>
      </c>
      <c r="O40" s="16">
        <f t="shared" si="1"/>
      </c>
      <c r="P40" s="15">
        <f>IF($B40="","",IF('Scores Entry'!$G$217=0,"",'Scores Entry'!$G$217))</f>
      </c>
      <c r="Q40" s="16">
        <f t="shared" si="2"/>
      </c>
      <c r="R40" s="15">
        <f>IF($B40="","",IF('Scores Entry'!$G$218=0,"",'Scores Entry'!$G$218))</f>
      </c>
      <c r="S40" s="16">
        <f t="shared" si="3"/>
      </c>
      <c r="T40" s="15">
        <f>IF($B40="","",IF('Scores Entry'!$G$219=0,"",'Scores Entry'!$G$219))</f>
      </c>
      <c r="U40" s="16">
        <f t="shared" si="4"/>
      </c>
      <c r="V40" s="15">
        <f>IF($B40="","",IF('Scores Entry'!$G$220=0,"",'Scores Entry'!$G$220))</f>
      </c>
      <c r="W40" s="16">
        <f t="shared" si="5"/>
      </c>
      <c r="X40" s="15">
        <f>IF($B40="","",IF('Scores Entry'!$G$221=0,"",'Scores Entry'!$G$221))</f>
      </c>
      <c r="Y40" s="16">
        <f t="shared" si="6"/>
      </c>
      <c r="Z40" s="15">
        <f>IF($B40="","",IF('Scores Entry'!$G$222=0,"",'Scores Entry'!$G$222))</f>
      </c>
      <c r="AA40" s="16">
        <f t="shared" si="7"/>
      </c>
      <c r="AB40" s="15">
        <f>IF($B40="","",IF('Scores Entry'!$G$223=0,"",'Scores Entry'!$G$223))</f>
      </c>
      <c r="AC40" s="16">
        <f t="shared" si="8"/>
      </c>
    </row>
    <row r="41" spans="1:29" ht="12.75">
      <c r="A41" s="25">
        <v>32</v>
      </c>
      <c r="B41" s="13">
        <f>IF('Shooter Data'!B34="","",'Shooter Data'!B34)</f>
      </c>
      <c r="C41" s="13">
        <f>IF(B41="","",IF('Shooter Data'!C34="","N-"&amp;'Shooter Data'!A34,'Shooter Data'!C34))</f>
      </c>
      <c r="D41" s="13">
        <f>IF(C41="","",'Shooter Data'!D34)</f>
      </c>
      <c r="E41" s="21">
        <f>IF($B41="","",IF('Scores Entry'!$O$224=0,"",'Scores Entry'!$O$224))</f>
      </c>
      <c r="F41" s="14">
        <f t="shared" si="9"/>
      </c>
      <c r="G41" s="14">
        <f t="shared" si="0"/>
      </c>
      <c r="H41" s="14">
        <f t="shared" si="10"/>
      </c>
      <c r="I41" s="23">
        <f>IF($B41="","",'Scores Entry'!$K$224)</f>
      </c>
      <c r="J41" s="15">
        <f>IF($B41="","",IF('Scores Entry'!$O$214=0,"",'Scores Entry'!$O$214))</f>
      </c>
      <c r="K41" s="16">
        <f t="shared" si="11"/>
      </c>
      <c r="L41" s="15">
        <f>IF($B41="","",IF('Scores Entry'!$O$215=0,"",'Scores Entry'!$O$215))</f>
      </c>
      <c r="M41" s="16">
        <f t="shared" si="11"/>
      </c>
      <c r="N41" s="15">
        <f>IF($B41="","",IF('Scores Entry'!$O$216=0,"",'Scores Entry'!$O$216))</f>
      </c>
      <c r="O41" s="16">
        <f t="shared" si="1"/>
      </c>
      <c r="P41" s="15">
        <f>IF($B41="","",IF('Scores Entry'!$O$217=0,"",'Scores Entry'!$O$217))</f>
      </c>
      <c r="Q41" s="16">
        <f t="shared" si="2"/>
      </c>
      <c r="R41" s="15">
        <f>IF($B41="","",IF('Scores Entry'!$O$218=0,"",'Scores Entry'!$O$218))</f>
      </c>
      <c r="S41" s="16">
        <f t="shared" si="3"/>
      </c>
      <c r="T41" s="15">
        <f>IF($B41="","",IF('Scores Entry'!$O$219=0,"",'Scores Entry'!$O$219))</f>
      </c>
      <c r="U41" s="16">
        <f t="shared" si="4"/>
      </c>
      <c r="V41" s="15">
        <f>IF($B41="","",IF('Scores Entry'!$O$220=0,"",'Scores Entry'!$O$220))</f>
      </c>
      <c r="W41" s="16">
        <f t="shared" si="5"/>
      </c>
      <c r="X41" s="15">
        <f>IF($B41="","",IF('Scores Entry'!$O$221=0,"",'Scores Entry'!$O$221))</f>
      </c>
      <c r="Y41" s="16">
        <f t="shared" si="6"/>
      </c>
      <c r="Z41" s="15">
        <f>IF($B41="","",IF('Scores Entry'!$O$222=0,"",'Scores Entry'!$O$222))</f>
      </c>
      <c r="AA41" s="16">
        <f t="shared" si="7"/>
      </c>
      <c r="AB41" s="15">
        <f>IF($B41="","",IF('Scores Entry'!$O$223=0,"",'Scores Entry'!$O$223))</f>
      </c>
      <c r="AC41" s="16">
        <f t="shared" si="8"/>
      </c>
    </row>
    <row r="42" spans="1:29" ht="12.75">
      <c r="A42" s="25">
        <v>33</v>
      </c>
      <c r="B42" s="13">
        <f>IF('Shooter Data'!B35="","",'Shooter Data'!B35)</f>
      </c>
      <c r="C42" s="13">
        <f>IF(B42="","",IF('Shooter Data'!C35="","N-"&amp;'Shooter Data'!A35,'Shooter Data'!C35))</f>
      </c>
      <c r="D42" s="13">
        <f>IF(C42="","",'Shooter Data'!D35)</f>
      </c>
      <c r="E42" s="21">
        <f>IF($B42="","",IF('Scores Entry'!$G$238=0,"",'Scores Entry'!$G$238))</f>
      </c>
      <c r="F42" s="14">
        <f t="shared" si="9"/>
      </c>
      <c r="G42" s="14">
        <f t="shared" si="0"/>
      </c>
      <c r="H42" s="14">
        <f t="shared" si="10"/>
      </c>
      <c r="I42" s="23">
        <f>IF($B42="","",'Scores Entry'!$C$238)</f>
      </c>
      <c r="J42" s="15">
        <f>IF($B42="","",IF('Scores Entry'!$G$228=0,"",'Scores Entry'!$G$228))</f>
      </c>
      <c r="K42" s="16">
        <f t="shared" si="11"/>
      </c>
      <c r="L42" s="15">
        <f>IF($B42="","",IF('Scores Entry'!$G$229=0,"",'Scores Entry'!$G$229))</f>
      </c>
      <c r="M42" s="16">
        <f t="shared" si="11"/>
      </c>
      <c r="N42" s="15">
        <f>IF($B42="","",IF('Scores Entry'!$G$230=0,"",'Scores Entry'!$G$230))</f>
      </c>
      <c r="O42" s="16">
        <f aca="true" t="shared" si="12" ref="O42:O73">IF(N42="","",RANK(N42,N$10:N$109,1))</f>
      </c>
      <c r="P42" s="15">
        <f>IF($B42="","",IF('Scores Entry'!$G$231=0,"",'Scores Entry'!$G$231))</f>
      </c>
      <c r="Q42" s="16">
        <f aca="true" t="shared" si="13" ref="Q42:Q73">IF(P42="","",RANK(P42,P$10:P$109,1))</f>
      </c>
      <c r="R42" s="15">
        <f>IF($B42="","",IF('Scores Entry'!$G$232=0,"",'Scores Entry'!$G$232))</f>
      </c>
      <c r="S42" s="16">
        <f aca="true" t="shared" si="14" ref="S42:S73">IF(R42="","",RANK(R42,R$10:R$109,1))</f>
      </c>
      <c r="T42" s="15">
        <f>IF($B42="","",IF('Scores Entry'!$G$233=0,"",'Scores Entry'!$G$233))</f>
      </c>
      <c r="U42" s="16">
        <f aca="true" t="shared" si="15" ref="U42:U73">IF(T42="","",RANK(T42,T$10:T$109,1))</f>
      </c>
      <c r="V42" s="15">
        <f>IF($B42="","",IF('Scores Entry'!$G$234=0,"",'Scores Entry'!$G$234))</f>
      </c>
      <c r="W42" s="16">
        <f aca="true" t="shared" si="16" ref="W42:W73">IF(V42="","",RANK(V42,V$10:V$109,1))</f>
      </c>
      <c r="X42" s="15">
        <f>IF($B42="","",IF('Scores Entry'!$G$235=0,"",'Scores Entry'!$G$235))</f>
      </c>
      <c r="Y42" s="16">
        <f aca="true" t="shared" si="17" ref="Y42:Y73">IF(X42="","",RANK(X42,X$10:X$109,1))</f>
      </c>
      <c r="Z42" s="15">
        <f>IF($B42="","",IF('Scores Entry'!$G$236=0,"",'Scores Entry'!$G$236))</f>
      </c>
      <c r="AA42" s="16">
        <f aca="true" t="shared" si="18" ref="AA42:AA73">IF(Z42="","",RANK(Z42,Z$10:Z$109,1))</f>
      </c>
      <c r="AB42" s="15">
        <f>IF($B42="","",IF('Scores Entry'!$G$237=0,"",'Scores Entry'!$G$237))</f>
      </c>
      <c r="AC42" s="16">
        <f aca="true" t="shared" si="19" ref="AC42:AC73">IF(AB42="","",RANK(AB42,AB$10:AB$109,1))</f>
      </c>
    </row>
    <row r="43" spans="1:29" ht="12.75">
      <c r="A43" s="25">
        <v>34</v>
      </c>
      <c r="B43" s="13">
        <f>IF('Shooter Data'!B36="","",'Shooter Data'!B36)</f>
      </c>
      <c r="C43" s="13">
        <f>IF(B43="","",IF('Shooter Data'!C36="","N-"&amp;'Shooter Data'!A36,'Shooter Data'!C36))</f>
      </c>
      <c r="D43" s="13">
        <f>IF(C43="","",'Shooter Data'!D36)</f>
      </c>
      <c r="E43" s="21">
        <f>IF($B43="","",IF('Scores Entry'!$O$238=0,"",'Scores Entry'!$O$238))</f>
      </c>
      <c r="F43" s="14">
        <f t="shared" si="9"/>
      </c>
      <c r="G43" s="14">
        <f t="shared" si="0"/>
      </c>
      <c r="H43" s="14">
        <f t="shared" si="10"/>
      </c>
      <c r="I43" s="23">
        <f>IF($B43="","",'Scores Entry'!$K$238)</f>
      </c>
      <c r="J43" s="15">
        <f>IF($B43="","",IF('Scores Entry'!$O$228=0,"",'Scores Entry'!$O$228))</f>
      </c>
      <c r="K43" s="16">
        <f t="shared" si="11"/>
      </c>
      <c r="L43" s="15">
        <f>IF($B43="","",IF('Scores Entry'!$O$229=0,"",'Scores Entry'!$O$229))</f>
      </c>
      <c r="M43" s="16">
        <f t="shared" si="11"/>
      </c>
      <c r="N43" s="15">
        <f>IF($B43="","",IF('Scores Entry'!$O$230=0,"",'Scores Entry'!$O$230))</f>
      </c>
      <c r="O43" s="16">
        <f t="shared" si="12"/>
      </c>
      <c r="P43" s="15">
        <f>IF($B43="","",IF('Scores Entry'!$O$231=0,"",'Scores Entry'!$O$231))</f>
      </c>
      <c r="Q43" s="16">
        <f t="shared" si="13"/>
      </c>
      <c r="R43" s="15">
        <f>IF($B43="","",IF('Scores Entry'!$O$232=0,"",'Scores Entry'!$O$232))</f>
      </c>
      <c r="S43" s="16">
        <f t="shared" si="14"/>
      </c>
      <c r="T43" s="15">
        <f>IF($B43="","",IF('Scores Entry'!$O$233=0,"",'Scores Entry'!$O$233))</f>
      </c>
      <c r="U43" s="16">
        <f t="shared" si="15"/>
      </c>
      <c r="V43" s="15">
        <f>IF($B43="","",IF('Scores Entry'!$O$234=0,"",'Scores Entry'!$O$234))</f>
      </c>
      <c r="W43" s="16">
        <f t="shared" si="16"/>
      </c>
      <c r="X43" s="15">
        <f>IF($B43="","",IF('Scores Entry'!$O$235=0,"",'Scores Entry'!$O$235))</f>
      </c>
      <c r="Y43" s="16">
        <f t="shared" si="17"/>
      </c>
      <c r="Z43" s="15">
        <f>IF($B43="","",IF('Scores Entry'!$O$236=0,"",'Scores Entry'!$O$236))</f>
      </c>
      <c r="AA43" s="16">
        <f t="shared" si="18"/>
      </c>
      <c r="AB43" s="15">
        <f>IF($B43="","",IF('Scores Entry'!$O$237=0,"",'Scores Entry'!$O$237))</f>
      </c>
      <c r="AC43" s="16">
        <f t="shared" si="19"/>
      </c>
    </row>
    <row r="44" spans="1:29" ht="12.75">
      <c r="A44" s="25">
        <v>35</v>
      </c>
      <c r="B44" s="13">
        <f>IF('Shooter Data'!B37="","",'Shooter Data'!B37)</f>
      </c>
      <c r="C44" s="13">
        <f>IF(B44="","",IF('Shooter Data'!C37="","N-"&amp;'Shooter Data'!A37,'Shooter Data'!C37))</f>
      </c>
      <c r="D44" s="13">
        <f>IF(C44="","",'Shooter Data'!D37)</f>
      </c>
      <c r="E44" s="21">
        <f>IF($B44="","",IF('Scores Entry'!$G$252=0,"",'Scores Entry'!$G$252))</f>
      </c>
      <c r="F44" s="14">
        <f t="shared" si="9"/>
      </c>
      <c r="G44" s="14">
        <f t="shared" si="0"/>
      </c>
      <c r="H44" s="14">
        <f t="shared" si="10"/>
      </c>
      <c r="I44" s="23">
        <f>IF($B44="","",'Scores Entry'!$C$252)</f>
      </c>
      <c r="J44" s="15">
        <f>IF($B44="","",IF('Scores Entry'!$G$242=0,"",'Scores Entry'!$G$242))</f>
      </c>
      <c r="K44" s="16">
        <f t="shared" si="11"/>
      </c>
      <c r="L44" s="15">
        <f>IF($B44="","",IF('Scores Entry'!$G$243=0,"",'Scores Entry'!$G$243))</f>
      </c>
      <c r="M44" s="16">
        <f t="shared" si="11"/>
      </c>
      <c r="N44" s="15">
        <f>IF($B44="","",IF('Scores Entry'!$G$244=0,"",'Scores Entry'!$G$244))</f>
      </c>
      <c r="O44" s="16">
        <f t="shared" si="12"/>
      </c>
      <c r="P44" s="15">
        <f>IF($B44="","",IF('Scores Entry'!$G$245=0,"",'Scores Entry'!$G$245))</f>
      </c>
      <c r="Q44" s="16">
        <f t="shared" si="13"/>
      </c>
      <c r="R44" s="15">
        <f>IF($B44="","",IF('Scores Entry'!$G$246=0,"",'Scores Entry'!$G$246))</f>
      </c>
      <c r="S44" s="16">
        <f t="shared" si="14"/>
      </c>
      <c r="T44" s="15">
        <f>IF($B44="","",IF('Scores Entry'!$G$247=0,"",'Scores Entry'!$G$247))</f>
      </c>
      <c r="U44" s="16">
        <f t="shared" si="15"/>
      </c>
      <c r="V44" s="15">
        <f>IF($B44="","",IF('Scores Entry'!$G$248=0,"",'Scores Entry'!$G$248))</f>
      </c>
      <c r="W44" s="16">
        <f t="shared" si="16"/>
      </c>
      <c r="X44" s="15">
        <f>IF($B44="","",IF('Scores Entry'!$G$249=0,"",'Scores Entry'!$G$249))</f>
      </c>
      <c r="Y44" s="16">
        <f t="shared" si="17"/>
      </c>
      <c r="Z44" s="15">
        <f>IF($B44="","",IF('Scores Entry'!$G$250=0,"",'Scores Entry'!$G$250))</f>
      </c>
      <c r="AA44" s="16">
        <f t="shared" si="18"/>
      </c>
      <c r="AB44" s="15">
        <f>IF($B44="","",IF('Scores Entry'!$G$251=0,"",'Scores Entry'!$G$251))</f>
      </c>
      <c r="AC44" s="16">
        <f t="shared" si="19"/>
      </c>
    </row>
    <row r="45" spans="1:29" ht="12.75">
      <c r="A45" s="25">
        <v>36</v>
      </c>
      <c r="B45" s="13">
        <f>IF('Shooter Data'!B38="","",'Shooter Data'!B38)</f>
      </c>
      <c r="C45" s="13">
        <f>IF(B45="","",IF('Shooter Data'!C38="","N-"&amp;'Shooter Data'!A38,'Shooter Data'!C38))</f>
      </c>
      <c r="D45" s="13">
        <f>IF(C45="","",'Shooter Data'!D38)</f>
      </c>
      <c r="E45" s="21">
        <f>IF($B45="","",IF('Scores Entry'!$O$252=0,"",'Scores Entry'!$O$252))</f>
      </c>
      <c r="F45" s="14">
        <f t="shared" si="9"/>
      </c>
      <c r="G45" s="14">
        <f t="shared" si="0"/>
      </c>
      <c r="H45" s="14">
        <f t="shared" si="10"/>
      </c>
      <c r="I45" s="23">
        <f>IF($B45="","",'Scores Entry'!$K$252)</f>
      </c>
      <c r="J45" s="15">
        <f>IF($B45="","",IF('Scores Entry'!$O$242=0,"",'Scores Entry'!$O$242))</f>
      </c>
      <c r="K45" s="16">
        <f t="shared" si="11"/>
      </c>
      <c r="L45" s="15">
        <f>IF($B45="","",IF('Scores Entry'!$O$243=0,"",'Scores Entry'!$O$243))</f>
      </c>
      <c r="M45" s="16">
        <f t="shared" si="11"/>
      </c>
      <c r="N45" s="15">
        <f>IF($B45="","",IF('Scores Entry'!$O$244=0,"",'Scores Entry'!$O$244))</f>
      </c>
      <c r="O45" s="16">
        <f t="shared" si="12"/>
      </c>
      <c r="P45" s="15">
        <f>IF($B45="","",IF('Scores Entry'!$O$245=0,"",'Scores Entry'!$O$245))</f>
      </c>
      <c r="Q45" s="16">
        <f t="shared" si="13"/>
      </c>
      <c r="R45" s="15">
        <f>IF($B45="","",IF('Scores Entry'!$O$246=0,"",'Scores Entry'!$O$246))</f>
      </c>
      <c r="S45" s="16">
        <f t="shared" si="14"/>
      </c>
      <c r="T45" s="15">
        <f>IF($B45="","",IF('Scores Entry'!$O$247=0,"",'Scores Entry'!$O$247))</f>
      </c>
      <c r="U45" s="16">
        <f t="shared" si="15"/>
      </c>
      <c r="V45" s="15">
        <f>IF($B45="","",IF('Scores Entry'!$O$248=0,"",'Scores Entry'!$O$248))</f>
      </c>
      <c r="W45" s="16">
        <f t="shared" si="16"/>
      </c>
      <c r="X45" s="15">
        <f>IF($B45="","",IF('Scores Entry'!$O$249=0,"",'Scores Entry'!$O$249))</f>
      </c>
      <c r="Y45" s="16">
        <f t="shared" si="17"/>
      </c>
      <c r="Z45" s="15">
        <f>IF($B45="","",IF('Scores Entry'!$O$250=0,"",'Scores Entry'!$O$250))</f>
      </c>
      <c r="AA45" s="16">
        <f t="shared" si="18"/>
      </c>
      <c r="AB45" s="15">
        <f>IF($B45="","",IF('Scores Entry'!$O$251=0,"",'Scores Entry'!$O$251))</f>
      </c>
      <c r="AC45" s="16">
        <f t="shared" si="19"/>
      </c>
    </row>
    <row r="46" spans="1:29" ht="12.75">
      <c r="A46" s="25">
        <v>37</v>
      </c>
      <c r="B46" s="13">
        <f>IF('Shooter Data'!B39="","",'Shooter Data'!B39)</f>
      </c>
      <c r="C46" s="13">
        <f>IF(B46="","",IF('Shooter Data'!C39="","N-"&amp;'Shooter Data'!A39,'Shooter Data'!C39))</f>
      </c>
      <c r="D46" s="13">
        <f>IF(C46="","",'Shooter Data'!D39)</f>
      </c>
      <c r="E46" s="21">
        <f>IF($B46="","",IF('Scores Entry'!$G$266=0,"",'Scores Entry'!$G$266))</f>
      </c>
      <c r="F46" s="14">
        <f t="shared" si="9"/>
      </c>
      <c r="G46" s="14">
        <f t="shared" si="0"/>
      </c>
      <c r="H46" s="14">
        <f t="shared" si="10"/>
      </c>
      <c r="I46" s="23">
        <f>IF($B46="","",'Scores Entry'!$C$266)</f>
      </c>
      <c r="J46" s="15">
        <f>IF($B46="","",IF('Scores Entry'!$G$256=0,"",'Scores Entry'!$G$256))</f>
      </c>
      <c r="K46" s="16">
        <f t="shared" si="11"/>
      </c>
      <c r="L46" s="15">
        <f>IF($B46="","",IF('Scores Entry'!$G$257=0,"",'Scores Entry'!$G$257))</f>
      </c>
      <c r="M46" s="16">
        <f t="shared" si="11"/>
      </c>
      <c r="N46" s="15">
        <f>IF($B46="","",IF('Scores Entry'!$G$258=0,"",'Scores Entry'!$G$258))</f>
      </c>
      <c r="O46" s="16">
        <f t="shared" si="12"/>
      </c>
      <c r="P46" s="15">
        <f>IF($B46="","",IF('Scores Entry'!$G$259=0,"",'Scores Entry'!$G$259))</f>
      </c>
      <c r="Q46" s="16">
        <f t="shared" si="13"/>
      </c>
      <c r="R46" s="15">
        <f>IF($B46="","",IF('Scores Entry'!$G$260=0,"",'Scores Entry'!$G$260))</f>
      </c>
      <c r="S46" s="16">
        <f t="shared" si="14"/>
      </c>
      <c r="T46" s="15">
        <f>IF($B46="","",IF('Scores Entry'!$G$261=0,"",'Scores Entry'!$G$261))</f>
      </c>
      <c r="U46" s="16">
        <f t="shared" si="15"/>
      </c>
      <c r="V46" s="15">
        <f>IF($B46="","",IF('Scores Entry'!$G$262=0,"",'Scores Entry'!$G$262))</f>
      </c>
      <c r="W46" s="16">
        <f t="shared" si="16"/>
      </c>
      <c r="X46" s="15">
        <f>IF($B46="","",IF('Scores Entry'!$G$263=0,"",'Scores Entry'!$G$263))</f>
      </c>
      <c r="Y46" s="16">
        <f t="shared" si="17"/>
      </c>
      <c r="Z46" s="15">
        <f>IF($B46="","",IF('Scores Entry'!$G$264=0,"",'Scores Entry'!$G$264))</f>
      </c>
      <c r="AA46" s="16">
        <f t="shared" si="18"/>
      </c>
      <c r="AB46" s="15">
        <f>IF($B46="","",IF('Scores Entry'!$G$265=0,"",'Scores Entry'!$G$265))</f>
      </c>
      <c r="AC46" s="16">
        <f t="shared" si="19"/>
      </c>
    </row>
    <row r="47" spans="1:29" ht="12.75">
      <c r="A47" s="25">
        <v>38</v>
      </c>
      <c r="B47" s="13">
        <f>IF('Shooter Data'!B40="","",'Shooter Data'!B40)</f>
      </c>
      <c r="C47" s="13">
        <f>IF(B47="","",IF('Shooter Data'!C40="","N-"&amp;'Shooter Data'!A40,'Shooter Data'!C40))</f>
      </c>
      <c r="D47" s="13">
        <f>IF(C47="","",'Shooter Data'!D40)</f>
      </c>
      <c r="E47" s="21">
        <f>IF($B47="","",IF('Scores Entry'!$O$266=0,"",'Scores Entry'!$O$266))</f>
      </c>
      <c r="F47" s="14">
        <f t="shared" si="9"/>
      </c>
      <c r="G47" s="14">
        <f t="shared" si="0"/>
      </c>
      <c r="H47" s="14">
        <f t="shared" si="10"/>
      </c>
      <c r="I47" s="23">
        <f>IF($B47="","",'Scores Entry'!$K$266)</f>
      </c>
      <c r="J47" s="15">
        <f>IF($B47="","",IF('Scores Entry'!$O$256=0,"",'Scores Entry'!$O$256))</f>
      </c>
      <c r="K47" s="16">
        <f t="shared" si="11"/>
      </c>
      <c r="L47" s="15">
        <f>IF($B47="","",IF('Scores Entry'!$O$257=0,"",'Scores Entry'!$O$257))</f>
      </c>
      <c r="M47" s="16">
        <f t="shared" si="11"/>
      </c>
      <c r="N47" s="15">
        <f>IF($B47="","",IF('Scores Entry'!$O$258=0,"",'Scores Entry'!$O$258))</f>
      </c>
      <c r="O47" s="16">
        <f t="shared" si="12"/>
      </c>
      <c r="P47" s="15">
        <f>IF($B47="","",IF('Scores Entry'!$O$259=0,"",'Scores Entry'!$O$259))</f>
      </c>
      <c r="Q47" s="16">
        <f t="shared" si="13"/>
      </c>
      <c r="R47" s="15">
        <f>IF($B47="","",IF('Scores Entry'!$O$260=0,"",'Scores Entry'!$O$260))</f>
      </c>
      <c r="S47" s="16">
        <f t="shared" si="14"/>
      </c>
      <c r="T47" s="15">
        <f>IF($B47="","",IF('Scores Entry'!$O$261=0,"",'Scores Entry'!$O$261))</f>
      </c>
      <c r="U47" s="16">
        <f t="shared" si="15"/>
      </c>
      <c r="V47" s="15">
        <f>IF($B47="","",IF('Scores Entry'!$O$262=0,"",'Scores Entry'!$O$262))</f>
      </c>
      <c r="W47" s="16">
        <f t="shared" si="16"/>
      </c>
      <c r="X47" s="15">
        <f>IF($B47="","",IF('Scores Entry'!$O$263=0,"",'Scores Entry'!$O$263))</f>
      </c>
      <c r="Y47" s="16">
        <f t="shared" si="17"/>
      </c>
      <c r="Z47" s="15">
        <f>IF($B47="","",IF('Scores Entry'!$O$264=0,"",'Scores Entry'!$O$264))</f>
      </c>
      <c r="AA47" s="16">
        <f t="shared" si="18"/>
      </c>
      <c r="AB47" s="15">
        <f>IF($B47="","",IF('Scores Entry'!$O$265=0,"",'Scores Entry'!$O$265))</f>
      </c>
      <c r="AC47" s="16">
        <f t="shared" si="19"/>
      </c>
    </row>
    <row r="48" spans="1:29" ht="12.75">
      <c r="A48" s="25">
        <v>39</v>
      </c>
      <c r="B48" s="13">
        <f>IF('Shooter Data'!B41="","",'Shooter Data'!B41)</f>
      </c>
      <c r="C48" s="13">
        <f>IF(B48="","",IF('Shooter Data'!C41="","N-"&amp;'Shooter Data'!A41,'Shooter Data'!C41))</f>
      </c>
      <c r="D48" s="13">
        <f>IF(C48="","",'Shooter Data'!D41)</f>
      </c>
      <c r="E48" s="21">
        <f>IF($B48="","",IF('Scores Entry'!$G$280=0,"",'Scores Entry'!$G$280))</f>
      </c>
      <c r="F48" s="14">
        <f t="shared" si="9"/>
      </c>
      <c r="G48" s="14">
        <f t="shared" si="0"/>
      </c>
      <c r="H48" s="14">
        <f t="shared" si="10"/>
      </c>
      <c r="I48" s="23">
        <f>IF($B48="","",'Scores Entry'!$C$280)</f>
      </c>
      <c r="J48" s="15">
        <f>IF($B48="","",IF('Scores Entry'!$G$270=0,"",'Scores Entry'!$G$270))</f>
      </c>
      <c r="K48" s="16">
        <f t="shared" si="11"/>
      </c>
      <c r="L48" s="15">
        <f>IF($B48="","",IF('Scores Entry'!$G$271=0,"",'Scores Entry'!$G$271))</f>
      </c>
      <c r="M48" s="16">
        <f t="shared" si="11"/>
      </c>
      <c r="N48" s="15">
        <f>IF($B48="","",IF('Scores Entry'!$G$272=0,"",'Scores Entry'!$G$272))</f>
      </c>
      <c r="O48" s="16">
        <f t="shared" si="12"/>
      </c>
      <c r="P48" s="15">
        <f>IF($B48="","",IF('Scores Entry'!$G$273=0,"",'Scores Entry'!$G$273))</f>
      </c>
      <c r="Q48" s="16">
        <f t="shared" si="13"/>
      </c>
      <c r="R48" s="15">
        <f>IF($B48="","",IF('Scores Entry'!$G$274=0,"",'Scores Entry'!$G$274))</f>
      </c>
      <c r="S48" s="16">
        <f t="shared" si="14"/>
      </c>
      <c r="T48" s="15">
        <f>IF($B48="","",IF('Scores Entry'!$G$275=0,"",'Scores Entry'!$G$275))</f>
      </c>
      <c r="U48" s="16">
        <f t="shared" si="15"/>
      </c>
      <c r="V48" s="15">
        <f>IF($B48="","",IF('Scores Entry'!$G$276=0,"",'Scores Entry'!$G$276))</f>
      </c>
      <c r="W48" s="16">
        <f t="shared" si="16"/>
      </c>
      <c r="X48" s="15">
        <f>IF($B48="","",IF('Scores Entry'!$G$277=0,"",'Scores Entry'!$G$277))</f>
      </c>
      <c r="Y48" s="16">
        <f t="shared" si="17"/>
      </c>
      <c r="Z48" s="15">
        <f>IF($B48="","",IF('Scores Entry'!$G$278=0,"",'Scores Entry'!$G$278))</f>
      </c>
      <c r="AA48" s="16">
        <f t="shared" si="18"/>
      </c>
      <c r="AB48" s="15">
        <f>IF($B48="","",IF('Scores Entry'!$G$279=0,"",'Scores Entry'!$G$279))</f>
      </c>
      <c r="AC48" s="16">
        <f t="shared" si="19"/>
      </c>
    </row>
    <row r="49" spans="1:29" ht="12.75">
      <c r="A49" s="25">
        <v>40</v>
      </c>
      <c r="B49" s="13">
        <f>IF('Shooter Data'!B42="","",'Shooter Data'!B42)</f>
      </c>
      <c r="C49" s="13">
        <f>IF(B49="","",IF('Shooter Data'!C42="","N-"&amp;'Shooter Data'!A42,'Shooter Data'!C42))</f>
      </c>
      <c r="D49" s="13">
        <f>IF(C49="","",'Shooter Data'!D42)</f>
      </c>
      <c r="E49" s="21">
        <f>IF($B49="","",IF('Scores Entry'!$O$280=0,"",'Scores Entry'!$O$280))</f>
      </c>
      <c r="F49" s="14">
        <f t="shared" si="9"/>
      </c>
      <c r="G49" s="14">
        <f t="shared" si="0"/>
      </c>
      <c r="H49" s="14">
        <f t="shared" si="10"/>
      </c>
      <c r="I49" s="23">
        <f>IF($B49="","",'Scores Entry'!$K$280)</f>
      </c>
      <c r="J49" s="15">
        <f>IF($B49="","",IF('Scores Entry'!$O$270=0,"",'Scores Entry'!$O$270))</f>
      </c>
      <c r="K49" s="16">
        <f t="shared" si="11"/>
      </c>
      <c r="L49" s="15">
        <f>IF($B49="","",IF('Scores Entry'!$O$271=0,"",'Scores Entry'!$O$271))</f>
      </c>
      <c r="M49" s="16">
        <f t="shared" si="11"/>
      </c>
      <c r="N49" s="15">
        <f>IF($B49="","",IF('Scores Entry'!$O$272=0,"",'Scores Entry'!$O$272))</f>
      </c>
      <c r="O49" s="16">
        <f t="shared" si="12"/>
      </c>
      <c r="P49" s="15">
        <f>IF($B49="","",IF('Scores Entry'!$O$273=0,"",'Scores Entry'!$O$273))</f>
      </c>
      <c r="Q49" s="16">
        <f t="shared" si="13"/>
      </c>
      <c r="R49" s="15">
        <f>IF($B49="","",IF('Scores Entry'!$O$274=0,"",'Scores Entry'!$O$274))</f>
      </c>
      <c r="S49" s="16">
        <f t="shared" si="14"/>
      </c>
      <c r="T49" s="15">
        <f>IF($B49="","",IF('Scores Entry'!$O$275=0,"",'Scores Entry'!$O$275))</f>
      </c>
      <c r="U49" s="16">
        <f t="shared" si="15"/>
      </c>
      <c r="V49" s="15">
        <f>IF($B49="","",IF('Scores Entry'!$O$276=0,"",'Scores Entry'!$O$276))</f>
      </c>
      <c r="W49" s="16">
        <f t="shared" si="16"/>
      </c>
      <c r="X49" s="15">
        <f>IF($B49="","",IF('Scores Entry'!$O$277=0,"",'Scores Entry'!$O$277))</f>
      </c>
      <c r="Y49" s="16">
        <f t="shared" si="17"/>
      </c>
      <c r="Z49" s="15">
        <f>IF($B49="","",IF('Scores Entry'!$O$278=0,"",'Scores Entry'!$O$278))</f>
      </c>
      <c r="AA49" s="16">
        <f t="shared" si="18"/>
      </c>
      <c r="AB49" s="15">
        <f>IF($B49="","",IF('Scores Entry'!$O$279=0,"",'Scores Entry'!$O$279))</f>
      </c>
      <c r="AC49" s="16">
        <f t="shared" si="19"/>
      </c>
    </row>
    <row r="50" spans="1:29" ht="12.75">
      <c r="A50" s="25">
        <v>41</v>
      </c>
      <c r="B50" s="13">
        <f>IF('Shooter Data'!B43="","",'Shooter Data'!B43)</f>
      </c>
      <c r="C50" s="13">
        <f>IF(B50="","",IF('Shooter Data'!C43="","N-"&amp;'Shooter Data'!A43,'Shooter Data'!C43))</f>
      </c>
      <c r="D50" s="13">
        <f>IF(C50="","",'Shooter Data'!D43)</f>
      </c>
      <c r="E50" s="21">
        <f>IF($B50="","",IF('Scores Entry'!$G$294=0,"",'Scores Entry'!$G$294))</f>
      </c>
      <c r="F50" s="14">
        <f t="shared" si="9"/>
      </c>
      <c r="G50" s="14">
        <f>IF(OR(K50="",M50="",O50="",Q50="",S50="",U50="",W50="",Y50="",AA50="",AC50=""),"",K50+M50+O50+Q50+S50+U50+W50+Y50+AA50+AC50)</f>
      </c>
      <c r="H50" s="14">
        <f t="shared" si="10"/>
      </c>
      <c r="I50" s="23">
        <f>IF($B50="","",'Scores Entry'!$C$294)</f>
      </c>
      <c r="J50" s="15">
        <f>IF($B50="","",IF('Scores Entry'!$G$284=0,"",'Scores Entry'!$G$284))</f>
      </c>
      <c r="K50" s="16">
        <f t="shared" si="11"/>
      </c>
      <c r="L50" s="15">
        <f>IF($B50="","",IF('Scores Entry'!$G$285=0,"",'Scores Entry'!$G$285))</f>
      </c>
      <c r="M50" s="16">
        <f t="shared" si="11"/>
      </c>
      <c r="N50" s="15">
        <f>IF($B50="","",IF('Scores Entry'!$G$286=0,"",'Scores Entry'!$G$286))</f>
      </c>
      <c r="O50" s="16">
        <f t="shared" si="12"/>
      </c>
      <c r="P50" s="15">
        <f>IF($B50="","",IF('Scores Entry'!$G$287=0,"",'Scores Entry'!$G$287))</f>
      </c>
      <c r="Q50" s="16">
        <f t="shared" si="13"/>
      </c>
      <c r="R50" s="15">
        <f>IF($B50="","",IF('Scores Entry'!$G$288=0,"",'Scores Entry'!$G$288))</f>
      </c>
      <c r="S50" s="16">
        <f t="shared" si="14"/>
      </c>
      <c r="T50" s="15">
        <f>IF($B50="","",IF('Scores Entry'!$G$289=0,"",'Scores Entry'!$G$289))</f>
      </c>
      <c r="U50" s="16">
        <f t="shared" si="15"/>
      </c>
      <c r="V50" s="15">
        <f>IF($B50="","",IF('Scores Entry'!$G$290=0,"",'Scores Entry'!$G$290))</f>
      </c>
      <c r="W50" s="16">
        <f t="shared" si="16"/>
      </c>
      <c r="X50" s="15">
        <f>IF($B50="","",IF('Scores Entry'!$G$291=0,"",'Scores Entry'!$G$291))</f>
      </c>
      <c r="Y50" s="16">
        <f t="shared" si="17"/>
      </c>
      <c r="Z50" s="15">
        <f>IF($B50="","",IF('Scores Entry'!$G$292=0,"",'Scores Entry'!$G$292))</f>
      </c>
      <c r="AA50" s="16">
        <f t="shared" si="18"/>
      </c>
      <c r="AB50" s="15">
        <f>IF($B50="","",IF('Scores Entry'!$G$293=0,"",'Scores Entry'!$G$293))</f>
      </c>
      <c r="AC50" s="16">
        <f t="shared" si="19"/>
      </c>
    </row>
    <row r="51" spans="1:29" ht="12.75">
      <c r="A51" s="25">
        <v>42</v>
      </c>
      <c r="B51" s="13">
        <f>IF('Shooter Data'!B44="","",'Shooter Data'!B44)</f>
      </c>
      <c r="C51" s="13">
        <f>IF(B51="","",IF('Shooter Data'!C44="","N-"&amp;'Shooter Data'!A44,'Shooter Data'!C44))</f>
      </c>
      <c r="D51" s="13">
        <f>IF(C51="","",'Shooter Data'!D44)</f>
      </c>
      <c r="E51" s="21">
        <f>IF($B51="","",IF('Scores Entry'!$O$294=0,"",'Scores Entry'!$O$294))</f>
      </c>
      <c r="F51" s="14">
        <f t="shared" si="9"/>
      </c>
      <c r="G51" s="14">
        <f aca="true" t="shared" si="20" ref="G51:G109">IF(OR(K51="",M51="",O51="",Q51="",S51="",U51="",W51="",Y51="",AA51="",AC51=""),"",K51+M51+O51+Q51+S51+U51+W51+Y51+AA51+AC51)</f>
      </c>
      <c r="H51" s="14">
        <f t="shared" si="10"/>
      </c>
      <c r="I51" s="23">
        <f>IF($B51="","",'Scores Entry'!$K$294)</f>
      </c>
      <c r="J51" s="15">
        <f>IF($B51="","",IF('Scores Entry'!$O$284=0,"",'Scores Entry'!$O$284))</f>
      </c>
      <c r="K51" s="16">
        <f t="shared" si="11"/>
      </c>
      <c r="L51" s="15">
        <f>IF($B51="","",IF('Scores Entry'!$O$285=0,"",'Scores Entry'!$O$285))</f>
      </c>
      <c r="M51" s="16">
        <f t="shared" si="11"/>
      </c>
      <c r="N51" s="15">
        <f>IF($B51="","",IF('Scores Entry'!$O$286=0,"",'Scores Entry'!$O$286))</f>
      </c>
      <c r="O51" s="16">
        <f t="shared" si="12"/>
      </c>
      <c r="P51" s="15">
        <f>IF($B51="","",IF('Scores Entry'!$O$287=0,"",'Scores Entry'!$O$287))</f>
      </c>
      <c r="Q51" s="16">
        <f t="shared" si="13"/>
      </c>
      <c r="R51" s="15">
        <f>IF($B51="","",IF('Scores Entry'!$O$288=0,"",'Scores Entry'!$O$288))</f>
      </c>
      <c r="S51" s="16">
        <f t="shared" si="14"/>
      </c>
      <c r="T51" s="15">
        <f>IF($B51="","",IF('Scores Entry'!$O$289=0,"",'Scores Entry'!$O$289))</f>
      </c>
      <c r="U51" s="16">
        <f t="shared" si="15"/>
      </c>
      <c r="V51" s="15">
        <f>IF($B51="","",IF('Scores Entry'!$O$290=0,"",'Scores Entry'!$O$290))</f>
      </c>
      <c r="W51" s="16">
        <f t="shared" si="16"/>
      </c>
      <c r="X51" s="15">
        <f>IF($B51="","",IF('Scores Entry'!$O$291=0,"",'Scores Entry'!$O$291))</f>
      </c>
      <c r="Y51" s="16">
        <f t="shared" si="17"/>
      </c>
      <c r="Z51" s="15">
        <f>IF($B51="","",IF('Scores Entry'!$O$292=0,"",'Scores Entry'!$O$292))</f>
      </c>
      <c r="AA51" s="16">
        <f t="shared" si="18"/>
      </c>
      <c r="AB51" s="15">
        <f>IF($B51="","",IF('Scores Entry'!$O$293=0,"",'Scores Entry'!$O$293))</f>
      </c>
      <c r="AC51" s="16">
        <f t="shared" si="19"/>
      </c>
    </row>
    <row r="52" spans="1:29" ht="12.75">
      <c r="A52" s="25">
        <v>43</v>
      </c>
      <c r="B52" s="13">
        <f>IF('Shooter Data'!B45="","",'Shooter Data'!B45)</f>
      </c>
      <c r="C52" s="13">
        <f>IF(B52="","",IF('Shooter Data'!C45="","N-"&amp;'Shooter Data'!A45,'Shooter Data'!C45))</f>
      </c>
      <c r="D52" s="13">
        <f>IF(C52="","",'Shooter Data'!D45)</f>
      </c>
      <c r="E52" s="21">
        <f>IF($B52="","",IF('Scores Entry'!$G$308=0,"",'Scores Entry'!$G$308))</f>
      </c>
      <c r="F52" s="14">
        <f t="shared" si="9"/>
      </c>
      <c r="G52" s="14">
        <f t="shared" si="20"/>
      </c>
      <c r="H52" s="14">
        <f t="shared" si="10"/>
      </c>
      <c r="I52" s="23">
        <f>IF($B52="","",'Scores Entry'!$C$308)</f>
      </c>
      <c r="J52" s="15">
        <f>IF($B52="","",IF('Scores Entry'!$G$298=0,"",'Scores Entry'!$G$298))</f>
      </c>
      <c r="K52" s="16">
        <f t="shared" si="11"/>
      </c>
      <c r="L52" s="15">
        <f>IF($B52="","",IF('Scores Entry'!$G$299=0,"",'Scores Entry'!$G$299))</f>
      </c>
      <c r="M52" s="16">
        <f t="shared" si="11"/>
      </c>
      <c r="N52" s="15">
        <f>IF($B52="","",IF('Scores Entry'!$G$300=0,"",'Scores Entry'!$G$300))</f>
      </c>
      <c r="O52" s="16">
        <f t="shared" si="12"/>
      </c>
      <c r="P52" s="15">
        <f>IF($B52="","",IF('Scores Entry'!$G$301=0,"",'Scores Entry'!$G$301))</f>
      </c>
      <c r="Q52" s="16">
        <f t="shared" si="13"/>
      </c>
      <c r="R52" s="15">
        <f>IF($B52="","",IF('Scores Entry'!$G$302=0,"",'Scores Entry'!$G$302))</f>
      </c>
      <c r="S52" s="16">
        <f t="shared" si="14"/>
      </c>
      <c r="T52" s="15">
        <f>IF($B52="","",IF('Scores Entry'!$G$303=0,"",'Scores Entry'!$G$303))</f>
      </c>
      <c r="U52" s="16">
        <f t="shared" si="15"/>
      </c>
      <c r="V52" s="15">
        <f>IF($B52="","",IF('Scores Entry'!$G$304=0,"",'Scores Entry'!$G$304))</f>
      </c>
      <c r="W52" s="16">
        <f t="shared" si="16"/>
      </c>
      <c r="X52" s="15">
        <f>IF($B52="","",IF('Scores Entry'!$G$305=0,"",'Scores Entry'!$G$305))</f>
      </c>
      <c r="Y52" s="16">
        <f t="shared" si="17"/>
      </c>
      <c r="Z52" s="15">
        <f>IF($B52="","",IF('Scores Entry'!$G$306=0,"",'Scores Entry'!$G$306))</f>
      </c>
      <c r="AA52" s="16">
        <f t="shared" si="18"/>
      </c>
      <c r="AB52" s="15">
        <f>IF($B52="","",IF('Scores Entry'!$G$307=0,"",'Scores Entry'!$G$307))</f>
      </c>
      <c r="AC52" s="16">
        <f t="shared" si="19"/>
      </c>
    </row>
    <row r="53" spans="1:29" ht="12.75">
      <c r="A53" s="25">
        <v>44</v>
      </c>
      <c r="B53" s="13">
        <f>IF('Shooter Data'!B46="","",'Shooter Data'!B46)</f>
      </c>
      <c r="C53" s="13">
        <f>IF(B53="","",IF('Shooter Data'!C46="","N-"&amp;'Shooter Data'!A46,'Shooter Data'!C46))</f>
      </c>
      <c r="D53" s="13">
        <f>IF(C53="","",'Shooter Data'!D46)</f>
      </c>
      <c r="E53" s="21">
        <f>IF($B53="","",IF('Scores Entry'!$O$308=0,"",'Scores Entry'!$O$308))</f>
      </c>
      <c r="F53" s="14">
        <f t="shared" si="9"/>
      </c>
      <c r="G53" s="14">
        <f t="shared" si="20"/>
      </c>
      <c r="H53" s="14">
        <f t="shared" si="10"/>
      </c>
      <c r="I53" s="23">
        <f>IF($B53="","",'Scores Entry'!$K$308)</f>
      </c>
      <c r="J53" s="15">
        <f>IF($B53="","",IF('Scores Entry'!$O$298=0,"",'Scores Entry'!$O$298))</f>
      </c>
      <c r="K53" s="16">
        <f t="shared" si="11"/>
      </c>
      <c r="L53" s="15">
        <f>IF($B53="","",IF('Scores Entry'!$O$299=0,"",'Scores Entry'!$O$299))</f>
      </c>
      <c r="M53" s="16">
        <f t="shared" si="11"/>
      </c>
      <c r="N53" s="15">
        <f>IF($B53="","",IF('Scores Entry'!$O$300=0,"",'Scores Entry'!$O$300))</f>
      </c>
      <c r="O53" s="16">
        <f t="shared" si="12"/>
      </c>
      <c r="P53" s="15">
        <f>IF($B53="","",IF('Scores Entry'!$O$301=0,"",'Scores Entry'!$O$301))</f>
      </c>
      <c r="Q53" s="16">
        <f t="shared" si="13"/>
      </c>
      <c r="R53" s="15">
        <f>IF($B53="","",IF('Scores Entry'!$O$302=0,"",'Scores Entry'!$O$302))</f>
      </c>
      <c r="S53" s="16">
        <f t="shared" si="14"/>
      </c>
      <c r="T53" s="15">
        <f>IF($B53="","",IF('Scores Entry'!$O$303=0,"",'Scores Entry'!$O$303))</f>
      </c>
      <c r="U53" s="16">
        <f t="shared" si="15"/>
      </c>
      <c r="V53" s="15">
        <f>IF($B53="","",IF('Scores Entry'!$O$304=0,"",'Scores Entry'!$O$304))</f>
      </c>
      <c r="W53" s="16">
        <f t="shared" si="16"/>
      </c>
      <c r="X53" s="15">
        <f>IF($B53="","",IF('Scores Entry'!$O$305=0,"",'Scores Entry'!$O$305))</f>
      </c>
      <c r="Y53" s="16">
        <f t="shared" si="17"/>
      </c>
      <c r="Z53" s="15">
        <f>IF($B53="","",IF('Scores Entry'!$O$306=0,"",'Scores Entry'!$O$306))</f>
      </c>
      <c r="AA53" s="16">
        <f t="shared" si="18"/>
      </c>
      <c r="AB53" s="15">
        <f>IF($B53="","",IF('Scores Entry'!$O$307=0,"",'Scores Entry'!$O$307))</f>
      </c>
      <c r="AC53" s="16">
        <f t="shared" si="19"/>
      </c>
    </row>
    <row r="54" spans="1:29" ht="12.75">
      <c r="A54" s="25">
        <v>45</v>
      </c>
      <c r="B54" s="13">
        <f>IF('Shooter Data'!B47="","",'Shooter Data'!B47)</f>
      </c>
      <c r="C54" s="13">
        <f>IF(B54="","",IF('Shooter Data'!C47="","N-"&amp;'Shooter Data'!A47,'Shooter Data'!C47))</f>
      </c>
      <c r="D54" s="13">
        <f>IF(C54="","",'Shooter Data'!D47)</f>
      </c>
      <c r="E54" s="21">
        <f>IF($B54="","",IF('Scores Entry'!$G$322=0,"",'Scores Entry'!$G$322))</f>
      </c>
      <c r="F54" s="14">
        <f t="shared" si="9"/>
      </c>
      <c r="G54" s="14">
        <f t="shared" si="20"/>
      </c>
      <c r="H54" s="14">
        <f t="shared" si="10"/>
      </c>
      <c r="I54" s="23">
        <f>IF($B54="","",'Scores Entry'!$C$322)</f>
      </c>
      <c r="J54" s="15">
        <f>IF($B54="","",IF('Scores Entry'!$G$312=0,"",'Scores Entry'!$G$312))</f>
      </c>
      <c r="K54" s="16">
        <f t="shared" si="11"/>
      </c>
      <c r="L54" s="15">
        <f>IF($B54="","",IF('Scores Entry'!$G$313=0,"",'Scores Entry'!$G$313))</f>
      </c>
      <c r="M54" s="16">
        <f t="shared" si="11"/>
      </c>
      <c r="N54" s="15">
        <f>IF($B54="","",IF('Scores Entry'!$G$314=0,"",'Scores Entry'!$G$314))</f>
      </c>
      <c r="O54" s="16">
        <f t="shared" si="12"/>
      </c>
      <c r="P54" s="15">
        <f>IF($B54="","",IF('Scores Entry'!$G$315=0,"",'Scores Entry'!$G$315))</f>
      </c>
      <c r="Q54" s="16">
        <f t="shared" si="13"/>
      </c>
      <c r="R54" s="15">
        <f>IF($B54="","",IF('Scores Entry'!$G$316=0,"",'Scores Entry'!$G$316))</f>
      </c>
      <c r="S54" s="16">
        <f t="shared" si="14"/>
      </c>
      <c r="T54" s="15">
        <f>IF($B54="","",IF('Scores Entry'!$G$317=0,"",'Scores Entry'!$G$317))</f>
      </c>
      <c r="U54" s="16">
        <f t="shared" si="15"/>
      </c>
      <c r="V54" s="15">
        <f>IF($B54="","",IF('Scores Entry'!$G$318=0,"",'Scores Entry'!$G$318))</f>
      </c>
      <c r="W54" s="16">
        <f t="shared" si="16"/>
      </c>
      <c r="X54" s="15">
        <f>IF($B54="","",IF('Scores Entry'!$G$319=0,"",'Scores Entry'!$G$319))</f>
      </c>
      <c r="Y54" s="16">
        <f t="shared" si="17"/>
      </c>
      <c r="Z54" s="15">
        <f>IF($B54="","",IF('Scores Entry'!$G$320=0,"",'Scores Entry'!$G$320))</f>
      </c>
      <c r="AA54" s="16">
        <f t="shared" si="18"/>
      </c>
      <c r="AB54" s="15">
        <f>IF($B54="","",IF('Scores Entry'!$G$321=0,"",'Scores Entry'!$G$321))</f>
      </c>
      <c r="AC54" s="16">
        <f t="shared" si="19"/>
      </c>
    </row>
    <row r="55" spans="1:29" ht="12.75">
      <c r="A55" s="25">
        <v>46</v>
      </c>
      <c r="B55" s="13">
        <f>IF('Shooter Data'!B48="","",'Shooter Data'!B48)</f>
      </c>
      <c r="C55" s="13">
        <f>IF(B55="","",IF('Shooter Data'!C48="","N-"&amp;'Shooter Data'!A48,'Shooter Data'!C48))</f>
      </c>
      <c r="D55" s="13">
        <f>IF(C55="","",'Shooter Data'!D48)</f>
      </c>
      <c r="E55" s="21">
        <f>IF($B55="","",IF('Scores Entry'!$O$322=0,"",'Scores Entry'!$O$322))</f>
      </c>
      <c r="F55" s="14">
        <f t="shared" si="9"/>
      </c>
      <c r="G55" s="14">
        <f t="shared" si="20"/>
      </c>
      <c r="H55" s="14">
        <f t="shared" si="10"/>
      </c>
      <c r="I55" s="23">
        <f>IF($B55="","",'Scores Entry'!$K$322)</f>
      </c>
      <c r="J55" s="15">
        <f>IF($B55="","",IF('Scores Entry'!$O$312=0,"",'Scores Entry'!$O$312))</f>
      </c>
      <c r="K55" s="16">
        <f t="shared" si="11"/>
      </c>
      <c r="L55" s="15">
        <f>IF($B55="","",IF('Scores Entry'!$O$313=0,"",'Scores Entry'!$O$313))</f>
      </c>
      <c r="M55" s="16">
        <f t="shared" si="11"/>
      </c>
      <c r="N55" s="15">
        <f>IF($B55="","",IF('Scores Entry'!$O$314=0,"",'Scores Entry'!$O$314))</f>
      </c>
      <c r="O55" s="16">
        <f t="shared" si="12"/>
      </c>
      <c r="P55" s="15">
        <f>IF($B55="","",IF('Scores Entry'!$O$315=0,"",'Scores Entry'!$O$315))</f>
      </c>
      <c r="Q55" s="16">
        <f t="shared" si="13"/>
      </c>
      <c r="R55" s="15">
        <f>IF($B55="","",IF('Scores Entry'!$O$316=0,"",'Scores Entry'!$O$316))</f>
      </c>
      <c r="S55" s="16">
        <f t="shared" si="14"/>
      </c>
      <c r="T55" s="15">
        <f>IF($B55="","",IF('Scores Entry'!$O$317=0,"",'Scores Entry'!$O$317))</f>
      </c>
      <c r="U55" s="16">
        <f t="shared" si="15"/>
      </c>
      <c r="V55" s="15">
        <f>IF($B55="","",IF('Scores Entry'!$O$318=0,"",'Scores Entry'!$O$318))</f>
      </c>
      <c r="W55" s="16">
        <f t="shared" si="16"/>
      </c>
      <c r="X55" s="15">
        <f>IF($B55="","",IF('Scores Entry'!$O$319=0,"",'Scores Entry'!$O$319))</f>
      </c>
      <c r="Y55" s="16">
        <f t="shared" si="17"/>
      </c>
      <c r="Z55" s="15">
        <f>IF($B55="","",IF('Scores Entry'!$O$320=0,"",'Scores Entry'!$O$320))</f>
      </c>
      <c r="AA55" s="16">
        <f t="shared" si="18"/>
      </c>
      <c r="AB55" s="15">
        <f>IF($B55="","",IF('Scores Entry'!$O$321=0,"",'Scores Entry'!$O$321))</f>
      </c>
      <c r="AC55" s="16">
        <f t="shared" si="19"/>
      </c>
    </row>
    <row r="56" spans="1:29" ht="12.75">
      <c r="A56" s="25">
        <v>47</v>
      </c>
      <c r="B56" s="13">
        <f>IF('Shooter Data'!B49="","",'Shooter Data'!B49)</f>
      </c>
      <c r="C56" s="13">
        <f>IF(B56="","",IF('Shooter Data'!C49="","N-"&amp;'Shooter Data'!A49,'Shooter Data'!C49))</f>
      </c>
      <c r="D56" s="13">
        <f>IF(C56="","",'Shooter Data'!D49)</f>
      </c>
      <c r="E56" s="21">
        <f>IF($B56="","",IF('Scores Entry'!$G$336=0,"",'Scores Entry'!$G$336))</f>
      </c>
      <c r="F56" s="14">
        <f t="shared" si="9"/>
      </c>
      <c r="G56" s="14">
        <f t="shared" si="20"/>
      </c>
      <c r="H56" s="14">
        <f t="shared" si="10"/>
      </c>
      <c r="I56" s="23">
        <f>IF($B56="","",'Scores Entry'!$C$336)</f>
      </c>
      <c r="J56" s="15">
        <f>IF($B56="","",IF('Scores Entry'!$G$326=0,"",'Scores Entry'!$G$326))</f>
      </c>
      <c r="K56" s="16">
        <f t="shared" si="11"/>
      </c>
      <c r="L56" s="15">
        <f>IF($B56="","",IF('Scores Entry'!$G$327=0,"",'Scores Entry'!$G$327))</f>
      </c>
      <c r="M56" s="16">
        <f t="shared" si="11"/>
      </c>
      <c r="N56" s="15">
        <f>IF($B56="","",IF('Scores Entry'!$G$328=0,"",'Scores Entry'!$G$328))</f>
      </c>
      <c r="O56" s="16">
        <f t="shared" si="12"/>
      </c>
      <c r="P56" s="15">
        <f>IF($B56="","",IF('Scores Entry'!$G$329=0,"",'Scores Entry'!$G$329))</f>
      </c>
      <c r="Q56" s="16">
        <f t="shared" si="13"/>
      </c>
      <c r="R56" s="15">
        <f>IF($B56="","",IF('Scores Entry'!$G$330=0,"",'Scores Entry'!$G$330))</f>
      </c>
      <c r="S56" s="16">
        <f t="shared" si="14"/>
      </c>
      <c r="T56" s="15">
        <f>IF($B56="","",IF('Scores Entry'!$G$331=0,"",'Scores Entry'!$G$331))</f>
      </c>
      <c r="U56" s="16">
        <f t="shared" si="15"/>
      </c>
      <c r="V56" s="15">
        <f>IF($B56="","",IF('Scores Entry'!$G$332=0,"",'Scores Entry'!$G$332))</f>
      </c>
      <c r="W56" s="16">
        <f t="shared" si="16"/>
      </c>
      <c r="X56" s="15">
        <f>IF($B56="","",IF('Scores Entry'!$G$333=0,"",'Scores Entry'!$G$333))</f>
      </c>
      <c r="Y56" s="16">
        <f t="shared" si="17"/>
      </c>
      <c r="Z56" s="15">
        <f>IF($B56="","",IF('Scores Entry'!$G$334=0,"",'Scores Entry'!$G$334))</f>
      </c>
      <c r="AA56" s="16">
        <f t="shared" si="18"/>
      </c>
      <c r="AB56" s="15">
        <f>IF($B56="","",IF('Scores Entry'!$G$335=0,"",'Scores Entry'!$G$335))</f>
      </c>
      <c r="AC56" s="16">
        <f t="shared" si="19"/>
      </c>
    </row>
    <row r="57" spans="1:29" ht="12.75">
      <c r="A57" s="25">
        <v>48</v>
      </c>
      <c r="B57" s="13">
        <f>IF('Shooter Data'!B50="","",'Shooter Data'!B50)</f>
      </c>
      <c r="C57" s="13">
        <f>IF(B57="","",IF('Shooter Data'!C50="","N-"&amp;'Shooter Data'!A50,'Shooter Data'!C50))</f>
      </c>
      <c r="D57" s="13">
        <f>IF(C57="","",'Shooter Data'!D50)</f>
      </c>
      <c r="E57" s="21">
        <f>IF($B57="","",IF('Scores Entry'!$O$336=0,"",'Scores Entry'!$O$336))</f>
      </c>
      <c r="F57" s="14">
        <f t="shared" si="9"/>
      </c>
      <c r="G57" s="14">
        <f t="shared" si="20"/>
      </c>
      <c r="H57" s="14">
        <f t="shared" si="10"/>
      </c>
      <c r="I57" s="23">
        <f>IF($B57="","",'Scores Entry'!$K$336)</f>
      </c>
      <c r="J57" s="15">
        <f>IF($B57="","",IF('Scores Entry'!$O$326=0,"",'Scores Entry'!$O$326))</f>
      </c>
      <c r="K57" s="16">
        <f t="shared" si="11"/>
      </c>
      <c r="L57" s="15">
        <f>IF($B57="","",IF('Scores Entry'!$O$327=0,"",'Scores Entry'!$O$327))</f>
      </c>
      <c r="M57" s="16">
        <f t="shared" si="11"/>
      </c>
      <c r="N57" s="15">
        <f>IF($B57="","",IF('Scores Entry'!$O$328=0,"",'Scores Entry'!$O$328))</f>
      </c>
      <c r="O57" s="16">
        <f t="shared" si="12"/>
      </c>
      <c r="P57" s="15">
        <f>IF($B57="","",IF('Scores Entry'!$O$329=0,"",'Scores Entry'!$O$329))</f>
      </c>
      <c r="Q57" s="16">
        <f t="shared" si="13"/>
      </c>
      <c r="R57" s="15">
        <f>IF($B57="","",IF('Scores Entry'!$O$330=0,"",'Scores Entry'!$O$330))</f>
      </c>
      <c r="S57" s="16">
        <f t="shared" si="14"/>
      </c>
      <c r="T57" s="15">
        <f>IF($B57="","",IF('Scores Entry'!$O$331=0,"",'Scores Entry'!$O$331))</f>
      </c>
      <c r="U57" s="16">
        <f t="shared" si="15"/>
      </c>
      <c r="V57" s="15">
        <f>IF($B57="","",IF('Scores Entry'!$O$332=0,"",'Scores Entry'!$O$332))</f>
      </c>
      <c r="W57" s="16">
        <f t="shared" si="16"/>
      </c>
      <c r="X57" s="15">
        <f>IF($B57="","",IF('Scores Entry'!$O$333=0,"",'Scores Entry'!$O$333))</f>
      </c>
      <c r="Y57" s="16">
        <f t="shared" si="17"/>
      </c>
      <c r="Z57" s="15">
        <f>IF($B57="","",IF('Scores Entry'!$O$334=0,"",'Scores Entry'!$O$334))</f>
      </c>
      <c r="AA57" s="16">
        <f t="shared" si="18"/>
      </c>
      <c r="AB57" s="15">
        <f>IF($B57="","",IF('Scores Entry'!$O$335=0,"",'Scores Entry'!$O$335))</f>
      </c>
      <c r="AC57" s="16">
        <f t="shared" si="19"/>
      </c>
    </row>
    <row r="58" spans="1:29" ht="12.75">
      <c r="A58" s="25">
        <v>49</v>
      </c>
      <c r="B58" s="13">
        <f>IF('Shooter Data'!B51="","",'Shooter Data'!B51)</f>
      </c>
      <c r="C58" s="13">
        <f>IF(B58="","",IF('Shooter Data'!C51="","N-"&amp;'Shooter Data'!A51,'Shooter Data'!C51))</f>
      </c>
      <c r="D58" s="13">
        <f>IF(C58="","",'Shooter Data'!D51)</f>
      </c>
      <c r="E58" s="21">
        <f>IF($B58="","",IF('Scores Entry'!$G$350=0,"",'Scores Entry'!$G$350))</f>
      </c>
      <c r="F58" s="14">
        <f t="shared" si="9"/>
      </c>
      <c r="G58" s="14">
        <f t="shared" si="20"/>
      </c>
      <c r="H58" s="14">
        <f t="shared" si="10"/>
      </c>
      <c r="I58" s="23">
        <f>IF($B58="","",'Scores Entry'!$C$350)</f>
      </c>
      <c r="J58" s="15">
        <f>IF($B58="","",IF('Scores Entry'!$G$340=0,"",'Scores Entry'!$G$340))</f>
      </c>
      <c r="K58" s="16">
        <f t="shared" si="11"/>
      </c>
      <c r="L58" s="15">
        <f>IF($B58="","",IF('Scores Entry'!$G$341=0,"",'Scores Entry'!$G$341))</f>
      </c>
      <c r="M58" s="16">
        <f t="shared" si="11"/>
      </c>
      <c r="N58" s="15">
        <f>IF($B58="","",IF('Scores Entry'!$G$342=0,"",'Scores Entry'!$G$342))</f>
      </c>
      <c r="O58" s="16">
        <f t="shared" si="12"/>
      </c>
      <c r="P58" s="15">
        <f>IF($B58="","",IF('Scores Entry'!$G$343=0,"",'Scores Entry'!$G$343))</f>
      </c>
      <c r="Q58" s="16">
        <f t="shared" si="13"/>
      </c>
      <c r="R58" s="15">
        <f>IF($B58="","",IF('Scores Entry'!$G$344=0,"",'Scores Entry'!$G$344))</f>
      </c>
      <c r="S58" s="16">
        <f t="shared" si="14"/>
      </c>
      <c r="T58" s="15">
        <f>IF($B58="","",IF('Scores Entry'!$G$345=0,"",'Scores Entry'!$G$345))</f>
      </c>
      <c r="U58" s="16">
        <f t="shared" si="15"/>
      </c>
      <c r="V58" s="15">
        <f>IF($B58="","",IF('Scores Entry'!$G$346=0,"",'Scores Entry'!$G$346))</f>
      </c>
      <c r="W58" s="16">
        <f t="shared" si="16"/>
      </c>
      <c r="X58" s="15">
        <f>IF($B58="","",IF('Scores Entry'!$G$347=0,"",'Scores Entry'!$G$347))</f>
      </c>
      <c r="Y58" s="16">
        <f t="shared" si="17"/>
      </c>
      <c r="Z58" s="15">
        <f>IF($B58="","",IF('Scores Entry'!$G$348=0,"",'Scores Entry'!$G$348))</f>
      </c>
      <c r="AA58" s="16">
        <f t="shared" si="18"/>
      </c>
      <c r="AB58" s="15">
        <f>IF($B58="","",IF('Scores Entry'!$G$349=0,"",'Scores Entry'!$G$349))</f>
      </c>
      <c r="AC58" s="16">
        <f t="shared" si="19"/>
      </c>
    </row>
    <row r="59" spans="1:29" ht="12.75">
      <c r="A59" s="25">
        <v>50</v>
      </c>
      <c r="B59" s="13">
        <f>IF('Shooter Data'!B52="","",'Shooter Data'!B52)</f>
      </c>
      <c r="C59" s="13">
        <f>IF(B59="","",IF('Shooter Data'!C52="","N-"&amp;'Shooter Data'!A52,'Shooter Data'!C52))</f>
      </c>
      <c r="D59" s="13">
        <f>IF(C59="","",'Shooter Data'!D52)</f>
      </c>
      <c r="E59" s="21">
        <f>IF($B59="","",IF('Scores Entry'!$O$350=0,"",'Scores Entry'!$O$350))</f>
      </c>
      <c r="F59" s="14">
        <f t="shared" si="9"/>
      </c>
      <c r="G59" s="14">
        <f t="shared" si="20"/>
      </c>
      <c r="H59" s="14">
        <f t="shared" si="10"/>
      </c>
      <c r="I59" s="23">
        <f>IF($B59="","",'Scores Entry'!$K$350)</f>
      </c>
      <c r="J59" s="15">
        <f>IF($B59="","",IF('Scores Entry'!$O$340=0,"",'Scores Entry'!$O$340))</f>
      </c>
      <c r="K59" s="16">
        <f t="shared" si="11"/>
      </c>
      <c r="L59" s="15">
        <f>IF($B59="","",IF('Scores Entry'!$O$341=0,"",'Scores Entry'!$O$341))</f>
      </c>
      <c r="M59" s="16">
        <f t="shared" si="11"/>
      </c>
      <c r="N59" s="15">
        <f>IF($B59="","",IF('Scores Entry'!$O$342=0,"",'Scores Entry'!$O$342))</f>
      </c>
      <c r="O59" s="16">
        <f t="shared" si="12"/>
      </c>
      <c r="P59" s="15">
        <f>IF($B59="","",IF('Scores Entry'!$O$343=0,"",'Scores Entry'!$O$343))</f>
      </c>
      <c r="Q59" s="16">
        <f t="shared" si="13"/>
      </c>
      <c r="R59" s="15">
        <f>IF($B59="","",IF('Scores Entry'!$O$344=0,"",'Scores Entry'!$O$344))</f>
      </c>
      <c r="S59" s="16">
        <f t="shared" si="14"/>
      </c>
      <c r="T59" s="15">
        <f>IF($B59="","",IF('Scores Entry'!$O$345=0,"",'Scores Entry'!$O$345))</f>
      </c>
      <c r="U59" s="16">
        <f t="shared" si="15"/>
      </c>
      <c r="V59" s="15">
        <f>IF($B59="","",IF('Scores Entry'!$O$346=0,"",'Scores Entry'!$O$346))</f>
      </c>
      <c r="W59" s="16">
        <f t="shared" si="16"/>
      </c>
      <c r="X59" s="15">
        <f>IF($B59="","",IF('Scores Entry'!$O$347=0,"",'Scores Entry'!$O$347))</f>
      </c>
      <c r="Y59" s="16">
        <f t="shared" si="17"/>
      </c>
      <c r="Z59" s="15">
        <f>IF($B59="","",IF('Scores Entry'!$O$348=0,"",'Scores Entry'!$O$348))</f>
      </c>
      <c r="AA59" s="16">
        <f t="shared" si="18"/>
      </c>
      <c r="AB59" s="15">
        <f>IF($B59="","",IF('Scores Entry'!$O$349=0,"",'Scores Entry'!$O$349))</f>
      </c>
      <c r="AC59" s="16">
        <f t="shared" si="19"/>
      </c>
    </row>
    <row r="60" spans="1:29" ht="12.75">
      <c r="A60" s="25">
        <v>51</v>
      </c>
      <c r="B60" s="13">
        <f>IF('Shooter Data'!B53="","",'Shooter Data'!B53)</f>
      </c>
      <c r="C60" s="13">
        <f>IF(B60="","",IF('Shooter Data'!C53="","N-"&amp;'Shooter Data'!A53,'Shooter Data'!C53))</f>
      </c>
      <c r="D60" s="13">
        <f>IF(C60="","",'Shooter Data'!D53)</f>
      </c>
      <c r="E60" s="21">
        <f>IF($B60="","",IF('Scores Entry'!$G$364=0,"",'Scores Entry'!$G$364))</f>
      </c>
      <c r="F60" s="14">
        <f t="shared" si="9"/>
      </c>
      <c r="G60" s="14">
        <f t="shared" si="20"/>
      </c>
      <c r="H60" s="14">
        <f t="shared" si="10"/>
      </c>
      <c r="I60" s="23">
        <f>IF($B60="","",'Scores Entry'!$C$364)</f>
      </c>
      <c r="J60" s="15">
        <f>IF($B60="","",IF('Scores Entry'!$G$354=0,"",'Scores Entry'!$G$354))</f>
      </c>
      <c r="K60" s="16">
        <f t="shared" si="11"/>
      </c>
      <c r="L60" s="15">
        <f>IF($B60="","",IF('Scores Entry'!$G$355=0,"",'Scores Entry'!$G$355))</f>
      </c>
      <c r="M60" s="16">
        <f t="shared" si="11"/>
      </c>
      <c r="N60" s="15">
        <f>IF($B60="","",IF('Scores Entry'!$G$356=0,"",'Scores Entry'!$G$356))</f>
      </c>
      <c r="O60" s="16">
        <f t="shared" si="12"/>
      </c>
      <c r="P60" s="15">
        <f>IF($B60="","",IF('Scores Entry'!$G$357=0,"",'Scores Entry'!$G$357))</f>
      </c>
      <c r="Q60" s="16">
        <f t="shared" si="13"/>
      </c>
      <c r="R60" s="15">
        <f>IF($B60="","",IF('Scores Entry'!$G$358=0,"",'Scores Entry'!$G$358))</f>
      </c>
      <c r="S60" s="16">
        <f t="shared" si="14"/>
      </c>
      <c r="T60" s="15">
        <f>IF($B60="","",IF('Scores Entry'!$G$359=0,"",'Scores Entry'!$G$359))</f>
      </c>
      <c r="U60" s="16">
        <f t="shared" si="15"/>
      </c>
      <c r="V60" s="15">
        <f>IF($B60="","",IF('Scores Entry'!$G$360=0,"",'Scores Entry'!$G$360))</f>
      </c>
      <c r="W60" s="16">
        <f t="shared" si="16"/>
      </c>
      <c r="X60" s="15">
        <f>IF($B60="","",IF('Scores Entry'!$G$361=0,"",'Scores Entry'!$G$361))</f>
      </c>
      <c r="Y60" s="16">
        <f t="shared" si="17"/>
      </c>
      <c r="Z60" s="15">
        <f>IF($B60="","",IF('Scores Entry'!$G$362=0,"",'Scores Entry'!$G$362))</f>
      </c>
      <c r="AA60" s="16">
        <f t="shared" si="18"/>
      </c>
      <c r="AB60" s="15">
        <f>IF($B60="","",IF('Scores Entry'!$G$363=0,"",'Scores Entry'!$G$363))</f>
      </c>
      <c r="AC60" s="16">
        <f t="shared" si="19"/>
      </c>
    </row>
    <row r="61" spans="1:29" ht="12.75">
      <c r="A61" s="25">
        <v>52</v>
      </c>
      <c r="B61" s="13">
        <f>IF('Shooter Data'!B54="","",'Shooter Data'!B54)</f>
      </c>
      <c r="C61" s="13">
        <f>IF(B61="","",IF('Shooter Data'!C54="","N-"&amp;'Shooter Data'!A54,'Shooter Data'!C54))</f>
      </c>
      <c r="D61" s="13">
        <f>IF(C61="","",'Shooter Data'!D54)</f>
      </c>
      <c r="E61" s="21">
        <f>IF($B61="","",IF('Scores Entry'!$O$364=0,"",'Scores Entry'!$O$364))</f>
      </c>
      <c r="F61" s="14">
        <f t="shared" si="9"/>
      </c>
      <c r="G61" s="14">
        <f t="shared" si="20"/>
      </c>
      <c r="H61" s="14">
        <f t="shared" si="10"/>
      </c>
      <c r="I61" s="23">
        <f>IF($B61="","",'Scores Entry'!$K$364)</f>
      </c>
      <c r="J61" s="15">
        <f>IF($B61="","",IF('Scores Entry'!$O$354=0,"",'Scores Entry'!$O$354))</f>
      </c>
      <c r="K61" s="16">
        <f t="shared" si="11"/>
      </c>
      <c r="L61" s="15">
        <f>IF($B61="","",IF('Scores Entry'!$O$355=0,"",'Scores Entry'!$O$355))</f>
      </c>
      <c r="M61" s="16">
        <f t="shared" si="11"/>
      </c>
      <c r="N61" s="15">
        <f>IF($B61="","",IF('Scores Entry'!$O$356=0,"",'Scores Entry'!$O$356))</f>
      </c>
      <c r="O61" s="16">
        <f t="shared" si="12"/>
      </c>
      <c r="P61" s="15">
        <f>IF($B61="","",IF('Scores Entry'!$O$357=0,"",'Scores Entry'!$O$357))</f>
      </c>
      <c r="Q61" s="16">
        <f t="shared" si="13"/>
      </c>
      <c r="R61" s="15">
        <f>IF($B61="","",IF('Scores Entry'!$O$358=0,"",'Scores Entry'!$O$358))</f>
      </c>
      <c r="S61" s="16">
        <f t="shared" si="14"/>
      </c>
      <c r="T61" s="15">
        <f>IF($B61="","",IF('Scores Entry'!$O$359=0,"",'Scores Entry'!$O$359))</f>
      </c>
      <c r="U61" s="16">
        <f t="shared" si="15"/>
      </c>
      <c r="V61" s="15">
        <f>IF($B61="","",IF('Scores Entry'!$O$360=0,"",'Scores Entry'!$O$360))</f>
      </c>
      <c r="W61" s="16">
        <f t="shared" si="16"/>
      </c>
      <c r="X61" s="15">
        <f>IF($B61="","",IF('Scores Entry'!$O$361=0,"",'Scores Entry'!$O$361))</f>
      </c>
      <c r="Y61" s="16">
        <f t="shared" si="17"/>
      </c>
      <c r="Z61" s="15">
        <f>IF($B61="","",IF('Scores Entry'!$O$362=0,"",'Scores Entry'!$O$362))</f>
      </c>
      <c r="AA61" s="16">
        <f t="shared" si="18"/>
      </c>
      <c r="AB61" s="15">
        <f>IF($B61="","",IF('Scores Entry'!$O$363=0,"",'Scores Entry'!$O$363))</f>
      </c>
      <c r="AC61" s="16">
        <f t="shared" si="19"/>
      </c>
    </row>
    <row r="62" spans="1:29" ht="12.75">
      <c r="A62" s="25">
        <v>53</v>
      </c>
      <c r="B62" s="13">
        <f>IF('Shooter Data'!B55="","",'Shooter Data'!B55)</f>
      </c>
      <c r="C62" s="13">
        <f>IF(B62="","",IF('Shooter Data'!C55="","N-"&amp;'Shooter Data'!A55,'Shooter Data'!C55))</f>
      </c>
      <c r="D62" s="13">
        <f>IF(C62="","",'Shooter Data'!D55)</f>
      </c>
      <c r="E62" s="21">
        <f>IF($B62="","",IF('Scores Entry'!$G$378=0,"",'Scores Entry'!$G$378))</f>
      </c>
      <c r="F62" s="14">
        <f t="shared" si="9"/>
      </c>
      <c r="G62" s="14">
        <f t="shared" si="20"/>
      </c>
      <c r="H62" s="14">
        <f t="shared" si="10"/>
      </c>
      <c r="I62" s="23">
        <f>IF($B62="","",'Scores Entry'!$C$378)</f>
      </c>
      <c r="J62" s="15">
        <f>IF($B62="","",IF('Scores Entry'!$G$368=0,"",'Scores Entry'!$G$368))</f>
      </c>
      <c r="K62" s="16">
        <f t="shared" si="11"/>
      </c>
      <c r="L62" s="15">
        <f>IF($B62="","",IF('Scores Entry'!$G$369=0,"",'Scores Entry'!$G$369))</f>
      </c>
      <c r="M62" s="16">
        <f t="shared" si="11"/>
      </c>
      <c r="N62" s="15">
        <f>IF($B62="","",IF('Scores Entry'!$G$370=0,"",'Scores Entry'!$G$370))</f>
      </c>
      <c r="O62" s="16">
        <f t="shared" si="12"/>
      </c>
      <c r="P62" s="15">
        <f>IF($B62="","",IF('Scores Entry'!$G$371=0,"",'Scores Entry'!$G$371))</f>
      </c>
      <c r="Q62" s="16">
        <f t="shared" si="13"/>
      </c>
      <c r="R62" s="15">
        <f>IF($B62="","",IF('Scores Entry'!$G$372=0,"",'Scores Entry'!$G$372))</f>
      </c>
      <c r="S62" s="16">
        <f t="shared" si="14"/>
      </c>
      <c r="T62" s="15">
        <f>IF($B62="","",IF('Scores Entry'!$G$373=0,"",'Scores Entry'!$G$373))</f>
      </c>
      <c r="U62" s="16">
        <f t="shared" si="15"/>
      </c>
      <c r="V62" s="15">
        <f>IF($B62="","",IF('Scores Entry'!$G$374=0,"",'Scores Entry'!$G$374))</f>
      </c>
      <c r="W62" s="16">
        <f t="shared" si="16"/>
      </c>
      <c r="X62" s="15">
        <f>IF($B62="","",IF('Scores Entry'!$G$375=0,"",'Scores Entry'!$G$375))</f>
      </c>
      <c r="Y62" s="16">
        <f t="shared" si="17"/>
      </c>
      <c r="Z62" s="15">
        <f>IF($B62="","",IF('Scores Entry'!$G$376=0,"",'Scores Entry'!$G$376))</f>
      </c>
      <c r="AA62" s="16">
        <f t="shared" si="18"/>
      </c>
      <c r="AB62" s="15">
        <f>IF($B62="","",IF('Scores Entry'!$G$377=0,"",'Scores Entry'!$G$377))</f>
      </c>
      <c r="AC62" s="16">
        <f t="shared" si="19"/>
      </c>
    </row>
    <row r="63" spans="1:29" ht="12.75">
      <c r="A63" s="25">
        <v>54</v>
      </c>
      <c r="B63" s="13">
        <f>IF('Shooter Data'!B56="","",'Shooter Data'!B56)</f>
      </c>
      <c r="C63" s="13">
        <f>IF(B63="","",IF('Shooter Data'!C56="","N-"&amp;'Shooter Data'!A56,'Shooter Data'!C56))</f>
      </c>
      <c r="D63" s="13">
        <f>IF(C63="","",'Shooter Data'!D56)</f>
      </c>
      <c r="E63" s="21">
        <f>IF($B63="","",IF('Scores Entry'!$O$378=0,"",'Scores Entry'!$O$378))</f>
      </c>
      <c r="F63" s="14">
        <f t="shared" si="9"/>
      </c>
      <c r="G63" s="14">
        <f t="shared" si="20"/>
      </c>
      <c r="H63" s="14">
        <f t="shared" si="10"/>
      </c>
      <c r="I63" s="23">
        <f>IF($B63="","",'Scores Entry'!$K$378)</f>
      </c>
      <c r="J63" s="15">
        <f>IF($B63="","",IF('Scores Entry'!$O$368=0,"",'Scores Entry'!$O$368))</f>
      </c>
      <c r="K63" s="16">
        <f t="shared" si="11"/>
      </c>
      <c r="L63" s="15">
        <f>IF($B63="","",IF('Scores Entry'!$O$369=0,"",'Scores Entry'!$O$369))</f>
      </c>
      <c r="M63" s="16">
        <f t="shared" si="11"/>
      </c>
      <c r="N63" s="15">
        <f>IF($B63="","",IF('Scores Entry'!$O$370=0,"",'Scores Entry'!$O$370))</f>
      </c>
      <c r="O63" s="16">
        <f t="shared" si="12"/>
      </c>
      <c r="P63" s="15">
        <f>IF($B63="","",IF('Scores Entry'!$O$371=0,"",'Scores Entry'!$O$371))</f>
      </c>
      <c r="Q63" s="16">
        <f t="shared" si="13"/>
      </c>
      <c r="R63" s="15">
        <f>IF($B63="","",IF('Scores Entry'!$O$372=0,"",'Scores Entry'!$O$372))</f>
      </c>
      <c r="S63" s="16">
        <f t="shared" si="14"/>
      </c>
      <c r="T63" s="15">
        <f>IF($B63="","",IF('Scores Entry'!$O$373=0,"",'Scores Entry'!$O$373))</f>
      </c>
      <c r="U63" s="16">
        <f t="shared" si="15"/>
      </c>
      <c r="V63" s="15">
        <f>IF($B63="","",IF('Scores Entry'!$O$374=0,"",'Scores Entry'!$O$374))</f>
      </c>
      <c r="W63" s="16">
        <f t="shared" si="16"/>
      </c>
      <c r="X63" s="15">
        <f>IF($B63="","",IF('Scores Entry'!$O$375=0,"",'Scores Entry'!$O$375))</f>
      </c>
      <c r="Y63" s="16">
        <f t="shared" si="17"/>
      </c>
      <c r="Z63" s="15">
        <f>IF($B63="","",IF('Scores Entry'!$O$376=0,"",'Scores Entry'!$O$376))</f>
      </c>
      <c r="AA63" s="16">
        <f t="shared" si="18"/>
      </c>
      <c r="AB63" s="15">
        <f>IF($B63="","",IF('Scores Entry'!$O$377=0,"",'Scores Entry'!$O$377))</f>
      </c>
      <c r="AC63" s="16">
        <f t="shared" si="19"/>
      </c>
    </row>
    <row r="64" spans="1:29" ht="12.75">
      <c r="A64" s="25">
        <v>55</v>
      </c>
      <c r="B64" s="13">
        <f>IF('Shooter Data'!B57="","",'Shooter Data'!B57)</f>
      </c>
      <c r="C64" s="13">
        <f>IF(B64="","",IF('Shooter Data'!C57="","N-"&amp;'Shooter Data'!A57,'Shooter Data'!C57))</f>
      </c>
      <c r="D64" s="13">
        <f>IF(C64="","",'Shooter Data'!D57)</f>
      </c>
      <c r="E64" s="21">
        <f>IF($B64="","",IF('Scores Entry'!$G$392=0,"",'Scores Entry'!$G$392))</f>
      </c>
      <c r="F64" s="14">
        <f t="shared" si="9"/>
      </c>
      <c r="G64" s="14">
        <f t="shared" si="20"/>
      </c>
      <c r="H64" s="14">
        <f t="shared" si="10"/>
      </c>
      <c r="I64" s="23">
        <f>IF($B64="","",'Scores Entry'!$C$392)</f>
      </c>
      <c r="J64" s="15">
        <f>IF($B64="","",IF('Scores Entry'!$G$382=0,"",'Scores Entry'!$G$382))</f>
      </c>
      <c r="K64" s="16">
        <f t="shared" si="11"/>
      </c>
      <c r="L64" s="15">
        <f>IF($B64="","",IF('Scores Entry'!$G$383=0,"",'Scores Entry'!$G$383))</f>
      </c>
      <c r="M64" s="16">
        <f t="shared" si="11"/>
      </c>
      <c r="N64" s="15">
        <f>IF($B64="","",IF('Scores Entry'!$G$384=0,"",'Scores Entry'!$G$384))</f>
      </c>
      <c r="O64" s="16">
        <f t="shared" si="12"/>
      </c>
      <c r="P64" s="15">
        <f>IF($B64="","",IF('Scores Entry'!$G$385=0,"",'Scores Entry'!$G$385))</f>
      </c>
      <c r="Q64" s="16">
        <f t="shared" si="13"/>
      </c>
      <c r="R64" s="15">
        <f>IF($B64="","",IF('Scores Entry'!$G$386=0,"",'Scores Entry'!$G$386))</f>
      </c>
      <c r="S64" s="16">
        <f t="shared" si="14"/>
      </c>
      <c r="T64" s="15">
        <f>IF($B64="","",IF('Scores Entry'!$G$387=0,"",'Scores Entry'!$G$387))</f>
      </c>
      <c r="U64" s="16">
        <f t="shared" si="15"/>
      </c>
      <c r="V64" s="15">
        <f>IF($B64="","",IF('Scores Entry'!$G$388=0,"",'Scores Entry'!$G$388))</f>
      </c>
      <c r="W64" s="16">
        <f t="shared" si="16"/>
      </c>
      <c r="X64" s="15">
        <f>IF($B64="","",IF('Scores Entry'!$G$389=0,"",'Scores Entry'!$G$389))</f>
      </c>
      <c r="Y64" s="16">
        <f t="shared" si="17"/>
      </c>
      <c r="Z64" s="15">
        <f>IF($B64="","",IF('Scores Entry'!$G$390=0,"",'Scores Entry'!$G$390))</f>
      </c>
      <c r="AA64" s="16">
        <f t="shared" si="18"/>
      </c>
      <c r="AB64" s="15">
        <f>IF($B64="","",IF('Scores Entry'!$G$391=0,"",'Scores Entry'!$G$391))</f>
      </c>
      <c r="AC64" s="16">
        <f t="shared" si="19"/>
      </c>
    </row>
    <row r="65" spans="1:29" ht="12.75">
      <c r="A65" s="25">
        <v>56</v>
      </c>
      <c r="B65" s="13">
        <f>IF('Shooter Data'!B58="","",'Shooter Data'!B58)</f>
      </c>
      <c r="C65" s="13">
        <f>IF(B65="","",IF('Shooter Data'!C58="","N-"&amp;'Shooter Data'!A58,'Shooter Data'!C58))</f>
      </c>
      <c r="D65" s="13">
        <f>IF(C65="","",'Shooter Data'!D58)</f>
      </c>
      <c r="E65" s="21">
        <f>IF($B65="","",IF('Scores Entry'!$O$392=0,"",'Scores Entry'!$O$392))</f>
      </c>
      <c r="F65" s="14">
        <f t="shared" si="9"/>
      </c>
      <c r="G65" s="14">
        <f t="shared" si="20"/>
      </c>
      <c r="H65" s="14">
        <f t="shared" si="10"/>
      </c>
      <c r="I65" s="23">
        <f>IF($B65="","",'Scores Entry'!$K$392)</f>
      </c>
      <c r="J65" s="15">
        <f>IF($B65="","",IF('Scores Entry'!$O$382=0,"",'Scores Entry'!$O$382))</f>
      </c>
      <c r="K65" s="16">
        <f t="shared" si="11"/>
      </c>
      <c r="L65" s="15">
        <f>IF($B65="","",IF('Scores Entry'!$O$383=0,"",'Scores Entry'!$O$383))</f>
      </c>
      <c r="M65" s="16">
        <f t="shared" si="11"/>
      </c>
      <c r="N65" s="15">
        <f>IF($B65="","",IF('Scores Entry'!$O$384=0,"",'Scores Entry'!$O$384))</f>
      </c>
      <c r="O65" s="16">
        <f t="shared" si="12"/>
      </c>
      <c r="P65" s="15">
        <f>IF($B65="","",IF('Scores Entry'!$O$385=0,"",'Scores Entry'!$O$385))</f>
      </c>
      <c r="Q65" s="16">
        <f t="shared" si="13"/>
      </c>
      <c r="R65" s="15">
        <f>IF($B65="","",IF('Scores Entry'!$O$386=0,"",'Scores Entry'!$O$386))</f>
      </c>
      <c r="S65" s="16">
        <f t="shared" si="14"/>
      </c>
      <c r="T65" s="15">
        <f>IF($B65="","",IF('Scores Entry'!$O$387=0,"",'Scores Entry'!$O$387))</f>
      </c>
      <c r="U65" s="16">
        <f t="shared" si="15"/>
      </c>
      <c r="V65" s="15">
        <f>IF($B65="","",IF('Scores Entry'!$O$388=0,"",'Scores Entry'!$O$388))</f>
      </c>
      <c r="W65" s="16">
        <f t="shared" si="16"/>
      </c>
      <c r="X65" s="15">
        <f>IF($B65="","",IF('Scores Entry'!$O$389=0,"",'Scores Entry'!$O$389))</f>
      </c>
      <c r="Y65" s="16">
        <f t="shared" si="17"/>
      </c>
      <c r="Z65" s="15">
        <f>IF($B65="","",IF('Scores Entry'!$O$390=0,"",'Scores Entry'!$O$390))</f>
      </c>
      <c r="AA65" s="16">
        <f t="shared" si="18"/>
      </c>
      <c r="AB65" s="15">
        <f>IF($B65="","",IF('Scores Entry'!$O$391=0,"",'Scores Entry'!$O$391))</f>
      </c>
      <c r="AC65" s="16">
        <f t="shared" si="19"/>
      </c>
    </row>
    <row r="66" spans="1:29" ht="12.75">
      <c r="A66" s="25">
        <v>57</v>
      </c>
      <c r="B66" s="13">
        <f>IF('Shooter Data'!B59="","",'Shooter Data'!B59)</f>
      </c>
      <c r="C66" s="13">
        <f>IF(B66="","",IF('Shooter Data'!C59="","N-"&amp;'Shooter Data'!A59,'Shooter Data'!C59))</f>
      </c>
      <c r="D66" s="13">
        <f>IF(C66="","",'Shooter Data'!D59)</f>
      </c>
      <c r="E66" s="21">
        <f>IF($B66="","",IF('Scores Entry'!$G$406=0,"",'Scores Entry'!$G$406))</f>
      </c>
      <c r="F66" s="14">
        <f t="shared" si="9"/>
      </c>
      <c r="G66" s="14">
        <f t="shared" si="20"/>
      </c>
      <c r="H66" s="14">
        <f t="shared" si="10"/>
      </c>
      <c r="I66" s="23">
        <f>IF($B66="","",'Scores Entry'!$C$406)</f>
      </c>
      <c r="J66" s="15">
        <f>IF($B66="","",IF('Scores Entry'!$G$396=0,"",'Scores Entry'!$G$396))</f>
      </c>
      <c r="K66" s="16">
        <f t="shared" si="11"/>
      </c>
      <c r="L66" s="15">
        <f>IF($B66="","",IF('Scores Entry'!$G$397=0,"",'Scores Entry'!$G$397))</f>
      </c>
      <c r="M66" s="16">
        <f t="shared" si="11"/>
      </c>
      <c r="N66" s="15">
        <f>IF($B66="","",IF('Scores Entry'!$G$398=0,"",'Scores Entry'!$G$398))</f>
      </c>
      <c r="O66" s="16">
        <f t="shared" si="12"/>
      </c>
      <c r="P66" s="15">
        <f>IF($B66="","",IF('Scores Entry'!$G$399=0,"",'Scores Entry'!$G$399))</f>
      </c>
      <c r="Q66" s="16">
        <f t="shared" si="13"/>
      </c>
      <c r="R66" s="15">
        <f>IF($B66="","",IF('Scores Entry'!$G$400=0,"",'Scores Entry'!$G$400))</f>
      </c>
      <c r="S66" s="16">
        <f t="shared" si="14"/>
      </c>
      <c r="T66" s="15">
        <f>IF($B66="","",IF('Scores Entry'!$G$401=0,"",'Scores Entry'!$G$401))</f>
      </c>
      <c r="U66" s="16">
        <f t="shared" si="15"/>
      </c>
      <c r="V66" s="15">
        <f>IF($B66="","",IF('Scores Entry'!$G$402=0,"",'Scores Entry'!$G$402))</f>
      </c>
      <c r="W66" s="16">
        <f t="shared" si="16"/>
      </c>
      <c r="X66" s="15">
        <f>IF($B66="","",IF('Scores Entry'!$G$403=0,"",'Scores Entry'!$G$403))</f>
      </c>
      <c r="Y66" s="16">
        <f t="shared" si="17"/>
      </c>
      <c r="Z66" s="15">
        <f>IF($B66="","",IF('Scores Entry'!$G$404=0,"",'Scores Entry'!$G$404))</f>
      </c>
      <c r="AA66" s="16">
        <f t="shared" si="18"/>
      </c>
      <c r="AB66" s="15">
        <f>IF($B66="","",IF('Scores Entry'!$G$405=0,"",'Scores Entry'!$G$405))</f>
      </c>
      <c r="AC66" s="16">
        <f t="shared" si="19"/>
      </c>
    </row>
    <row r="67" spans="1:29" ht="12.75">
      <c r="A67" s="25">
        <v>58</v>
      </c>
      <c r="B67" s="13">
        <f>IF('Shooter Data'!B60="","",'Shooter Data'!B60)</f>
      </c>
      <c r="C67" s="13">
        <f>IF(B67="","",IF('Shooter Data'!C60="","N-"&amp;'Shooter Data'!A60,'Shooter Data'!C60))</f>
      </c>
      <c r="D67" s="13">
        <f>IF(C67="","",'Shooter Data'!D60)</f>
      </c>
      <c r="E67" s="21">
        <f>IF($B67="","",IF('Scores Entry'!$O$406=0,"",'Scores Entry'!$O$406))</f>
      </c>
      <c r="F67" s="14">
        <f t="shared" si="9"/>
      </c>
      <c r="G67" s="14">
        <f t="shared" si="20"/>
      </c>
      <c r="H67" s="14">
        <f t="shared" si="10"/>
      </c>
      <c r="I67" s="23">
        <f>IF($B67="","",'Scores Entry'!$K$406)</f>
      </c>
      <c r="J67" s="15">
        <f>IF($B67="","",IF('Scores Entry'!$O$396=0,"",'Scores Entry'!$O$396))</f>
      </c>
      <c r="K67" s="16">
        <f t="shared" si="11"/>
      </c>
      <c r="L67" s="15">
        <f>IF($B67="","",IF('Scores Entry'!$O$397=0,"",'Scores Entry'!$O$397))</f>
      </c>
      <c r="M67" s="16">
        <f t="shared" si="11"/>
      </c>
      <c r="N67" s="15">
        <f>IF($B67="","",IF('Scores Entry'!$O$398=0,"",'Scores Entry'!$O$398))</f>
      </c>
      <c r="O67" s="16">
        <f t="shared" si="12"/>
      </c>
      <c r="P67" s="15">
        <f>IF($B67="","",IF('Scores Entry'!$O$399=0,"",'Scores Entry'!$O$399))</f>
      </c>
      <c r="Q67" s="16">
        <f t="shared" si="13"/>
      </c>
      <c r="R67" s="15">
        <f>IF($B67="","",IF('Scores Entry'!$O$400=0,"",'Scores Entry'!$O$400))</f>
      </c>
      <c r="S67" s="16">
        <f t="shared" si="14"/>
      </c>
      <c r="T67" s="15">
        <f>IF($B67="","",IF('Scores Entry'!$O$401=0,"",'Scores Entry'!$O$401))</f>
      </c>
      <c r="U67" s="16">
        <f t="shared" si="15"/>
      </c>
      <c r="V67" s="15">
        <f>IF($B67="","",IF('Scores Entry'!$O$402=0,"",'Scores Entry'!$O$402))</f>
      </c>
      <c r="W67" s="16">
        <f t="shared" si="16"/>
      </c>
      <c r="X67" s="15">
        <f>IF($B67="","",IF('Scores Entry'!$O$403=0,"",'Scores Entry'!$O$403))</f>
      </c>
      <c r="Y67" s="16">
        <f t="shared" si="17"/>
      </c>
      <c r="Z67" s="15">
        <f>IF($B67="","",IF('Scores Entry'!$O$404=0,"",'Scores Entry'!$O$404))</f>
      </c>
      <c r="AA67" s="16">
        <f t="shared" si="18"/>
      </c>
      <c r="AB67" s="15">
        <f>IF($B67="","",IF('Scores Entry'!$O$405=0,"",'Scores Entry'!$O$405))</f>
      </c>
      <c r="AC67" s="16">
        <f t="shared" si="19"/>
      </c>
    </row>
    <row r="68" spans="1:29" ht="12.75">
      <c r="A68" s="25">
        <v>59</v>
      </c>
      <c r="B68" s="13">
        <f>IF('Shooter Data'!B61="","",'Shooter Data'!B61)</f>
      </c>
      <c r="C68" s="13">
        <f>IF(B68="","",IF('Shooter Data'!C61="","N-"&amp;'Shooter Data'!A61,'Shooter Data'!C61))</f>
      </c>
      <c r="D68" s="13">
        <f>IF(C68="","",'Shooter Data'!D61)</f>
      </c>
      <c r="E68" s="21">
        <f>IF($B68="","",IF('Scores Entry'!$G$420=0,"",'Scores Entry'!$G$420))</f>
      </c>
      <c r="F68" s="14">
        <f t="shared" si="9"/>
      </c>
      <c r="G68" s="14">
        <f t="shared" si="20"/>
      </c>
      <c r="H68" s="14">
        <f t="shared" si="10"/>
      </c>
      <c r="I68" s="23">
        <f>IF($B68="","",'Scores Entry'!$C$420)</f>
      </c>
      <c r="J68" s="15">
        <f>IF($B68="","",IF('Scores Entry'!$G$410=0,"",'Scores Entry'!$G$410))</f>
      </c>
      <c r="K68" s="16">
        <f t="shared" si="11"/>
      </c>
      <c r="L68" s="15">
        <f>IF($B68="","",IF('Scores Entry'!$G$411=0,"",'Scores Entry'!$G$411))</f>
      </c>
      <c r="M68" s="16">
        <f t="shared" si="11"/>
      </c>
      <c r="N68" s="15">
        <f>IF($B68="","",IF('Scores Entry'!$G$412=0,"",'Scores Entry'!$G$412))</f>
      </c>
      <c r="O68" s="16">
        <f t="shared" si="12"/>
      </c>
      <c r="P68" s="15">
        <f>IF($B68="","",IF('Scores Entry'!$G$413=0,"",'Scores Entry'!$G$413))</f>
      </c>
      <c r="Q68" s="16">
        <f t="shared" si="13"/>
      </c>
      <c r="R68" s="15">
        <f>IF($B68="","",IF('Scores Entry'!$G$414=0,"",'Scores Entry'!$G$414))</f>
      </c>
      <c r="S68" s="16">
        <f t="shared" si="14"/>
      </c>
      <c r="T68" s="15">
        <f>IF($B68="","",IF('Scores Entry'!$G$415=0,"",'Scores Entry'!$G$415))</f>
      </c>
      <c r="U68" s="16">
        <f t="shared" si="15"/>
      </c>
      <c r="V68" s="15">
        <f>IF($B68="","",IF('Scores Entry'!$G$416=0,"",'Scores Entry'!$G$416))</f>
      </c>
      <c r="W68" s="16">
        <f t="shared" si="16"/>
      </c>
      <c r="X68" s="15">
        <f>IF($B68="","",IF('Scores Entry'!$G$417=0,"",'Scores Entry'!$G$417))</f>
      </c>
      <c r="Y68" s="16">
        <f t="shared" si="17"/>
      </c>
      <c r="Z68" s="15">
        <f>IF($B68="","",IF('Scores Entry'!$G$418=0,"",'Scores Entry'!$G$418))</f>
      </c>
      <c r="AA68" s="16">
        <f t="shared" si="18"/>
      </c>
      <c r="AB68" s="15">
        <f>IF($B68="","",IF('Scores Entry'!$G$419=0,"",'Scores Entry'!$G$419))</f>
      </c>
      <c r="AC68" s="16">
        <f t="shared" si="19"/>
      </c>
    </row>
    <row r="69" spans="1:29" ht="12.75">
      <c r="A69" s="25">
        <v>60</v>
      </c>
      <c r="B69" s="13">
        <f>IF('Shooter Data'!B62="","",'Shooter Data'!B62)</f>
      </c>
      <c r="C69" s="13">
        <f>IF(B69="","",IF('Shooter Data'!C62="","N-"&amp;'Shooter Data'!A62,'Shooter Data'!C62))</f>
      </c>
      <c r="D69" s="13">
        <f>IF(C69="","",'Shooter Data'!D62)</f>
      </c>
      <c r="E69" s="21">
        <f>IF($B69="","",IF('Scores Entry'!$O$420=0,"",'Scores Entry'!$O$420))</f>
      </c>
      <c r="F69" s="14">
        <f t="shared" si="9"/>
      </c>
      <c r="G69" s="14">
        <f t="shared" si="20"/>
      </c>
      <c r="H69" s="14">
        <f t="shared" si="10"/>
      </c>
      <c r="I69" s="23">
        <f>IF($B69="","",'Scores Entry'!$K$420)</f>
      </c>
      <c r="J69" s="15">
        <f>IF($B69="","",IF('Scores Entry'!$O$410=0,"",'Scores Entry'!$O$410))</f>
      </c>
      <c r="K69" s="16">
        <f t="shared" si="11"/>
      </c>
      <c r="L69" s="15">
        <f>IF($B69="","",IF('Scores Entry'!$O$411=0,"",'Scores Entry'!$O$411))</f>
      </c>
      <c r="M69" s="16">
        <f t="shared" si="11"/>
      </c>
      <c r="N69" s="15">
        <f>IF($B69="","",IF('Scores Entry'!$O$412=0,"",'Scores Entry'!$O$412))</f>
      </c>
      <c r="O69" s="16">
        <f t="shared" si="12"/>
      </c>
      <c r="P69" s="15">
        <f>IF($B69="","",IF('Scores Entry'!$O$413=0,"",'Scores Entry'!$O$413))</f>
      </c>
      <c r="Q69" s="16">
        <f t="shared" si="13"/>
      </c>
      <c r="R69" s="15">
        <f>IF($B69="","",IF('Scores Entry'!$O$414=0,"",'Scores Entry'!$O$414))</f>
      </c>
      <c r="S69" s="16">
        <f t="shared" si="14"/>
      </c>
      <c r="T69" s="15">
        <f>IF($B69="","",IF('Scores Entry'!$O$415=0,"",'Scores Entry'!$O$415))</f>
      </c>
      <c r="U69" s="16">
        <f t="shared" si="15"/>
      </c>
      <c r="V69" s="15">
        <f>IF($B69="","",IF('Scores Entry'!$O$416=0,"",'Scores Entry'!$O$416))</f>
      </c>
      <c r="W69" s="16">
        <f t="shared" si="16"/>
      </c>
      <c r="X69" s="15">
        <f>IF($B69="","",IF('Scores Entry'!$O$417=0,"",'Scores Entry'!$O$417))</f>
      </c>
      <c r="Y69" s="16">
        <f t="shared" si="17"/>
      </c>
      <c r="Z69" s="15">
        <f>IF($B69="","",IF('Scores Entry'!$O$418=0,"",'Scores Entry'!$O$418))</f>
      </c>
      <c r="AA69" s="16">
        <f t="shared" si="18"/>
      </c>
      <c r="AB69" s="15">
        <f>IF($B69="","",IF('Scores Entry'!$O$419=0,"",'Scores Entry'!$O$419))</f>
      </c>
      <c r="AC69" s="16">
        <f t="shared" si="19"/>
      </c>
    </row>
    <row r="70" spans="1:29" ht="12.75">
      <c r="A70" s="25">
        <v>61</v>
      </c>
      <c r="B70" s="13">
        <f>IF('Shooter Data'!B63="","",'Shooter Data'!B63)</f>
      </c>
      <c r="C70" s="13">
        <f>IF(B70="","",IF('Shooter Data'!C63="","N-"&amp;'Shooter Data'!A63,'Shooter Data'!C63))</f>
      </c>
      <c r="D70" s="13">
        <f>IF(C70="","",'Shooter Data'!D63)</f>
      </c>
      <c r="E70" s="21">
        <f>IF($B70="","",IF('Scores Entry'!$G$434=0,"",'Scores Entry'!$G$434))</f>
      </c>
      <c r="F70" s="14">
        <f t="shared" si="9"/>
      </c>
      <c r="G70" s="14">
        <f t="shared" si="20"/>
      </c>
      <c r="H70" s="14">
        <f t="shared" si="10"/>
      </c>
      <c r="I70" s="23">
        <f>IF($B70="","",'Scores Entry'!$C$434)</f>
      </c>
      <c r="J70" s="15">
        <f>IF($B70="","",IF('Scores Entry'!$G$424=0,"",'Scores Entry'!$G$424))</f>
      </c>
      <c r="K70" s="16">
        <f t="shared" si="11"/>
      </c>
      <c r="L70" s="15">
        <f>IF($B70="","",IF('Scores Entry'!$G$425=0,"",'Scores Entry'!$G$425))</f>
      </c>
      <c r="M70" s="16">
        <f t="shared" si="11"/>
      </c>
      <c r="N70" s="15">
        <f>IF($B70="","",IF('Scores Entry'!$G$426=0,"",'Scores Entry'!$G$426))</f>
      </c>
      <c r="O70" s="16">
        <f t="shared" si="12"/>
      </c>
      <c r="P70" s="15">
        <f>IF($B70="","",IF('Scores Entry'!$G$427=0,"",'Scores Entry'!$G$427))</f>
      </c>
      <c r="Q70" s="16">
        <f t="shared" si="13"/>
      </c>
      <c r="R70" s="15">
        <f>IF($B70="","",IF('Scores Entry'!$G$428=0,"",'Scores Entry'!$G$428))</f>
      </c>
      <c r="S70" s="16">
        <f t="shared" si="14"/>
      </c>
      <c r="T70" s="15">
        <f>IF($B70="","",IF('Scores Entry'!$G$429=0,"",'Scores Entry'!$G$429))</f>
      </c>
      <c r="U70" s="16">
        <f t="shared" si="15"/>
      </c>
      <c r="V70" s="15">
        <f>IF($B70="","",IF('Scores Entry'!$G$430=0,"",'Scores Entry'!$G$430))</f>
      </c>
      <c r="W70" s="16">
        <f t="shared" si="16"/>
      </c>
      <c r="X70" s="15">
        <f>IF($B70="","",IF('Scores Entry'!$G$431=0,"",'Scores Entry'!$G$431))</f>
      </c>
      <c r="Y70" s="16">
        <f t="shared" si="17"/>
      </c>
      <c r="Z70" s="15">
        <f>IF($B70="","",IF('Scores Entry'!$G$432=0,"",'Scores Entry'!$G$432))</f>
      </c>
      <c r="AA70" s="16">
        <f t="shared" si="18"/>
      </c>
      <c r="AB70" s="15">
        <f>IF($B70="","",IF('Scores Entry'!$G$433=0,"",'Scores Entry'!$G$433))</f>
      </c>
      <c r="AC70" s="16">
        <f t="shared" si="19"/>
      </c>
    </row>
    <row r="71" spans="1:29" ht="12.75">
      <c r="A71" s="25">
        <v>62</v>
      </c>
      <c r="B71" s="13">
        <f>IF('Shooter Data'!B64="","",'Shooter Data'!B64)</f>
      </c>
      <c r="C71" s="13">
        <f>IF(B71="","",IF('Shooter Data'!C64="","N-"&amp;'Shooter Data'!A64,'Shooter Data'!C64))</f>
      </c>
      <c r="D71" s="13">
        <f>IF(C71="","",'Shooter Data'!D64)</f>
      </c>
      <c r="E71" s="21">
        <f>IF($B71="","",IF('Scores Entry'!$O$434=0,"",'Scores Entry'!$O$434))</f>
      </c>
      <c r="F71" s="14">
        <f t="shared" si="9"/>
      </c>
      <c r="G71" s="14">
        <f t="shared" si="20"/>
      </c>
      <c r="H71" s="14">
        <f t="shared" si="10"/>
      </c>
      <c r="I71" s="23">
        <f>IF($B71="","",'Scores Entry'!$K$434)</f>
      </c>
      <c r="J71" s="15">
        <f>IF($B71="","",IF('Scores Entry'!$O$424=0,"",'Scores Entry'!$O$424))</f>
      </c>
      <c r="K71" s="16">
        <f t="shared" si="11"/>
      </c>
      <c r="L71" s="15">
        <f>IF($B71="","",IF('Scores Entry'!$O$425=0,"",'Scores Entry'!$O$425))</f>
      </c>
      <c r="M71" s="16">
        <f t="shared" si="11"/>
      </c>
      <c r="N71" s="15">
        <f>IF($B71="","",IF('Scores Entry'!$O$426=0,"",'Scores Entry'!$O$426))</f>
      </c>
      <c r="O71" s="16">
        <f t="shared" si="12"/>
      </c>
      <c r="P71" s="15">
        <f>IF($B71="","",IF('Scores Entry'!$O$427=0,"",'Scores Entry'!$O$427))</f>
      </c>
      <c r="Q71" s="16">
        <f t="shared" si="13"/>
      </c>
      <c r="R71" s="15">
        <f>IF($B71="","",IF('Scores Entry'!$O$428=0,"",'Scores Entry'!$O$428))</f>
      </c>
      <c r="S71" s="16">
        <f t="shared" si="14"/>
      </c>
      <c r="T71" s="15">
        <f>IF($B71="","",IF('Scores Entry'!$O$429=0,"",'Scores Entry'!$O$429))</f>
      </c>
      <c r="U71" s="16">
        <f t="shared" si="15"/>
      </c>
      <c r="V71" s="15">
        <f>IF($B71="","",IF('Scores Entry'!$O$430=0,"",'Scores Entry'!$O$430))</f>
      </c>
      <c r="W71" s="16">
        <f t="shared" si="16"/>
      </c>
      <c r="X71" s="15">
        <f>IF($B71="","",IF('Scores Entry'!$O$431=0,"",'Scores Entry'!$O$431))</f>
      </c>
      <c r="Y71" s="16">
        <f t="shared" si="17"/>
      </c>
      <c r="Z71" s="15">
        <f>IF($B71="","",IF('Scores Entry'!$O$432=0,"",'Scores Entry'!$O$432))</f>
      </c>
      <c r="AA71" s="16">
        <f t="shared" si="18"/>
      </c>
      <c r="AB71" s="15">
        <f>IF($B71="","",IF('Scores Entry'!$O$433=0,"",'Scores Entry'!$O$433))</f>
      </c>
      <c r="AC71" s="16">
        <f t="shared" si="19"/>
      </c>
    </row>
    <row r="72" spans="1:29" ht="12.75">
      <c r="A72" s="25">
        <v>63</v>
      </c>
      <c r="B72" s="13">
        <f>IF('Shooter Data'!B65="","",'Shooter Data'!B65)</f>
      </c>
      <c r="C72" s="13">
        <f>IF(B72="","",IF('Shooter Data'!C65="","N-"&amp;'Shooter Data'!A65,'Shooter Data'!C65))</f>
      </c>
      <c r="D72" s="13">
        <f>IF(C72="","",'Shooter Data'!D65)</f>
      </c>
      <c r="E72" s="21">
        <f>IF($B72="","",IF('Scores Entry'!$G$448=0,"",'Scores Entry'!$G$448))</f>
      </c>
      <c r="F72" s="14">
        <f t="shared" si="9"/>
      </c>
      <c r="G72" s="14">
        <f t="shared" si="20"/>
      </c>
      <c r="H72" s="14">
        <f t="shared" si="10"/>
      </c>
      <c r="I72" s="23">
        <f>IF($B72="","",'Scores Entry'!$C$448)</f>
      </c>
      <c r="J72" s="15">
        <f>IF($B72="","",IF('Scores Entry'!$G$438=0,"",'Scores Entry'!$G$438))</f>
      </c>
      <c r="K72" s="16">
        <f t="shared" si="11"/>
      </c>
      <c r="L72" s="15">
        <f>IF($B72="","",IF('Scores Entry'!$G$439=0,"",'Scores Entry'!$G$439))</f>
      </c>
      <c r="M72" s="16">
        <f t="shared" si="11"/>
      </c>
      <c r="N72" s="15">
        <f>IF($B72="","",IF('Scores Entry'!$G$440=0,"",'Scores Entry'!$G$440))</f>
      </c>
      <c r="O72" s="16">
        <f t="shared" si="12"/>
      </c>
      <c r="P72" s="15">
        <f>IF($B72="","",IF('Scores Entry'!$G$441=0,"",'Scores Entry'!$G$441))</f>
      </c>
      <c r="Q72" s="16">
        <f t="shared" si="13"/>
      </c>
      <c r="R72" s="15">
        <f>IF($B72="","",IF('Scores Entry'!$G$442=0,"",'Scores Entry'!$G$442))</f>
      </c>
      <c r="S72" s="16">
        <f t="shared" si="14"/>
      </c>
      <c r="T72" s="15">
        <f>IF($B72="","",IF('Scores Entry'!$G$443=0,"",'Scores Entry'!$G$443))</f>
      </c>
      <c r="U72" s="16">
        <f t="shared" si="15"/>
      </c>
      <c r="V72" s="15">
        <f>IF($B72="","",IF('Scores Entry'!$G$444=0,"",'Scores Entry'!$G$444))</f>
      </c>
      <c r="W72" s="16">
        <f t="shared" si="16"/>
      </c>
      <c r="X72" s="15">
        <f>IF($B72="","",IF('Scores Entry'!$G$445=0,"",'Scores Entry'!$G$445))</f>
      </c>
      <c r="Y72" s="16">
        <f t="shared" si="17"/>
      </c>
      <c r="Z72" s="15">
        <f>IF($B72="","",IF('Scores Entry'!$G$446=0,"",'Scores Entry'!$G$446))</f>
      </c>
      <c r="AA72" s="16">
        <f t="shared" si="18"/>
      </c>
      <c r="AB72" s="15">
        <f>IF($B72="","",IF('Scores Entry'!$G$447=0,"",'Scores Entry'!$G$447))</f>
      </c>
      <c r="AC72" s="16">
        <f t="shared" si="19"/>
      </c>
    </row>
    <row r="73" spans="1:29" ht="12.75">
      <c r="A73" s="25">
        <v>64</v>
      </c>
      <c r="B73" s="13">
        <f>IF('Shooter Data'!B66="","",'Shooter Data'!B66)</f>
      </c>
      <c r="C73" s="13">
        <f>IF(B73="","",IF('Shooter Data'!C66="","N-"&amp;'Shooter Data'!A66,'Shooter Data'!C66))</f>
      </c>
      <c r="D73" s="13">
        <f>IF(C73="","",'Shooter Data'!D66)</f>
      </c>
      <c r="E73" s="21">
        <f>IF($B73="","",IF('Scores Entry'!$O$448=0,"",'Scores Entry'!$O$448))</f>
      </c>
      <c r="F73" s="14">
        <f t="shared" si="9"/>
      </c>
      <c r="G73" s="14">
        <f t="shared" si="20"/>
      </c>
      <c r="H73" s="14">
        <f t="shared" si="10"/>
      </c>
      <c r="I73" s="23">
        <f>IF($B73="","",'Scores Entry'!$K$448)</f>
      </c>
      <c r="J73" s="15">
        <f>IF($B73="","",IF('Scores Entry'!$O$438=0,"",'Scores Entry'!$O$438))</f>
      </c>
      <c r="K73" s="16">
        <f t="shared" si="11"/>
      </c>
      <c r="L73" s="15">
        <f>IF($B73="","",IF('Scores Entry'!$O$439=0,"",'Scores Entry'!$O$439))</f>
      </c>
      <c r="M73" s="16">
        <f t="shared" si="11"/>
      </c>
      <c r="N73" s="15">
        <f>IF($B73="","",IF('Scores Entry'!$O$440=0,"",'Scores Entry'!$O$440))</f>
      </c>
      <c r="O73" s="16">
        <f t="shared" si="12"/>
      </c>
      <c r="P73" s="15">
        <f>IF($B73="","",IF('Scores Entry'!$O$441=0,"",'Scores Entry'!$O$441))</f>
      </c>
      <c r="Q73" s="16">
        <f t="shared" si="13"/>
      </c>
      <c r="R73" s="15">
        <f>IF($B73="","",IF('Scores Entry'!$O$442=0,"",'Scores Entry'!$O$442))</f>
      </c>
      <c r="S73" s="16">
        <f t="shared" si="14"/>
      </c>
      <c r="T73" s="15">
        <f>IF($B73="","",IF('Scores Entry'!$O$443=0,"",'Scores Entry'!$O$443))</f>
      </c>
      <c r="U73" s="16">
        <f t="shared" si="15"/>
      </c>
      <c r="V73" s="15">
        <f>IF($B73="","",IF('Scores Entry'!$O$444=0,"",'Scores Entry'!$O$444))</f>
      </c>
      <c r="W73" s="16">
        <f t="shared" si="16"/>
      </c>
      <c r="X73" s="15">
        <f>IF($B73="","",IF('Scores Entry'!$O$445=0,"",'Scores Entry'!$O$445))</f>
      </c>
      <c r="Y73" s="16">
        <f t="shared" si="17"/>
      </c>
      <c r="Z73" s="15">
        <f>IF($B73="","",IF('Scores Entry'!$O$446=0,"",'Scores Entry'!$O$446))</f>
      </c>
      <c r="AA73" s="16">
        <f t="shared" si="18"/>
      </c>
      <c r="AB73" s="15">
        <f>IF($B73="","",IF('Scores Entry'!$O$447=0,"",'Scores Entry'!$O$447))</f>
      </c>
      <c r="AC73" s="16">
        <f t="shared" si="19"/>
      </c>
    </row>
    <row r="74" spans="1:29" ht="12.75">
      <c r="A74" s="25">
        <v>65</v>
      </c>
      <c r="B74" s="13">
        <f>IF('Shooter Data'!B67="","",'Shooter Data'!B67)</f>
      </c>
      <c r="C74" s="13">
        <f>IF(B74="","",IF('Shooter Data'!C67="","N-"&amp;'Shooter Data'!A67,'Shooter Data'!C67))</f>
      </c>
      <c r="D74" s="13">
        <f>IF(C74="","",'Shooter Data'!D67)</f>
      </c>
      <c r="E74" s="21">
        <f>IF($B74="","",IF('Scores Entry'!$G$462=0,"",'Scores Entry'!$G$462))</f>
      </c>
      <c r="F74" s="14">
        <f t="shared" si="9"/>
      </c>
      <c r="G74" s="14">
        <f t="shared" si="20"/>
      </c>
      <c r="H74" s="14">
        <f t="shared" si="10"/>
      </c>
      <c r="I74" s="23">
        <f>IF($B74="","",'Scores Entry'!$C$462)</f>
      </c>
      <c r="J74" s="15">
        <f>IF($B74="","",IF('Scores Entry'!$G$452=0,"",'Scores Entry'!$G$452))</f>
      </c>
      <c r="K74" s="16">
        <f t="shared" si="11"/>
      </c>
      <c r="L74" s="15">
        <f>IF($B74="","",IF('Scores Entry'!$G$453=0,"",'Scores Entry'!$G$453))</f>
      </c>
      <c r="M74" s="16">
        <f t="shared" si="11"/>
      </c>
      <c r="N74" s="15">
        <f>IF($B74="","",IF('Scores Entry'!$G$454=0,"",'Scores Entry'!$G$454))</f>
      </c>
      <c r="O74" s="16">
        <f aca="true" t="shared" si="21" ref="O74:O105">IF(N74="","",RANK(N74,N$10:N$109,1))</f>
      </c>
      <c r="P74" s="15">
        <f>IF($B74="","",IF('Scores Entry'!$G$455=0,"",'Scores Entry'!$G$455))</f>
      </c>
      <c r="Q74" s="16">
        <f aca="true" t="shared" si="22" ref="Q74:Q105">IF(P74="","",RANK(P74,P$10:P$109,1))</f>
      </c>
      <c r="R74" s="15">
        <f>IF($B74="","",IF('Scores Entry'!$G$456=0,"",'Scores Entry'!$G$456))</f>
      </c>
      <c r="S74" s="16">
        <f aca="true" t="shared" si="23" ref="S74:S105">IF(R74="","",RANK(R74,R$10:R$109,1))</f>
      </c>
      <c r="T74" s="15">
        <f>IF($B74="","",IF('Scores Entry'!$G$457=0,"",'Scores Entry'!$G$457))</f>
      </c>
      <c r="U74" s="16">
        <f aca="true" t="shared" si="24" ref="U74:U105">IF(T74="","",RANK(T74,T$10:T$109,1))</f>
      </c>
      <c r="V74" s="15">
        <f>IF($B74="","",IF('Scores Entry'!$G$458=0,"",'Scores Entry'!$G$458))</f>
      </c>
      <c r="W74" s="16">
        <f aca="true" t="shared" si="25" ref="W74:W105">IF(V74="","",RANK(V74,V$10:V$109,1))</f>
      </c>
      <c r="X74" s="15">
        <f>IF($B74="","",IF('Scores Entry'!$G$459=0,"",'Scores Entry'!$G$459))</f>
      </c>
      <c r="Y74" s="16">
        <f aca="true" t="shared" si="26" ref="Y74:Y105">IF(X74="","",RANK(X74,X$10:X$109,1))</f>
      </c>
      <c r="Z74" s="15">
        <f>IF($B74="","",IF('Scores Entry'!$G$460=0,"",'Scores Entry'!$G$460))</f>
      </c>
      <c r="AA74" s="16">
        <f aca="true" t="shared" si="27" ref="AA74:AA105">IF(Z74="","",RANK(Z74,Z$10:Z$109,1))</f>
      </c>
      <c r="AB74" s="15">
        <f>IF($B74="","",IF('Scores Entry'!$G$461=0,"",'Scores Entry'!$G$461))</f>
      </c>
      <c r="AC74" s="16">
        <f aca="true" t="shared" si="28" ref="AC74:AC105">IF(AB74="","",RANK(AB74,AB$10:AB$109,1))</f>
      </c>
    </row>
    <row r="75" spans="1:29" ht="12.75">
      <c r="A75" s="25">
        <v>66</v>
      </c>
      <c r="B75" s="13">
        <f>IF('Shooter Data'!B68="","",'Shooter Data'!B68)</f>
      </c>
      <c r="C75" s="13">
        <f>IF(B75="","",IF('Shooter Data'!C68="","N-"&amp;'Shooter Data'!A68,'Shooter Data'!C68))</f>
      </c>
      <c r="D75" s="13">
        <f>IF(C75="","",'Shooter Data'!D68)</f>
      </c>
      <c r="E75" s="21">
        <f>IF($B75="","",IF('Scores Entry'!$O$462=0,"",'Scores Entry'!$O$462))</f>
      </c>
      <c r="F75" s="14">
        <f aca="true" t="shared" si="29" ref="F75:F109">IF(E75="","",RANK(E75,E$10:E$109,1))</f>
      </c>
      <c r="G75" s="14">
        <f t="shared" si="20"/>
      </c>
      <c r="H75" s="14">
        <f aca="true" t="shared" si="30" ref="H75:H109">IF(G75="","",RANK(G75,G$10:G$109,1))</f>
      </c>
      <c r="I75" s="23">
        <f>IF($B75="","",'Scores Entry'!$K$462)</f>
      </c>
      <c r="J75" s="15">
        <f>IF($B75="","",IF('Scores Entry'!$O$452=0,"",'Scores Entry'!$O$452))</f>
      </c>
      <c r="K75" s="16">
        <f aca="true" t="shared" si="31" ref="K75:M109">IF(J75="","",RANK(J75,J$10:J$109,1))</f>
      </c>
      <c r="L75" s="15">
        <f>IF($B75="","",IF('Scores Entry'!$O$453=0,"",'Scores Entry'!$O$453))</f>
      </c>
      <c r="M75" s="16">
        <f t="shared" si="31"/>
      </c>
      <c r="N75" s="15">
        <f>IF($B75="","",IF('Scores Entry'!$O$454=0,"",'Scores Entry'!$O$454))</f>
      </c>
      <c r="O75" s="16">
        <f t="shared" si="21"/>
      </c>
      <c r="P75" s="15">
        <f>IF($B75="","",IF('Scores Entry'!$O$455=0,"",'Scores Entry'!$O$455))</f>
      </c>
      <c r="Q75" s="16">
        <f t="shared" si="22"/>
      </c>
      <c r="R75" s="15">
        <f>IF($B75="","",IF('Scores Entry'!$O$456=0,"",'Scores Entry'!$O$456))</f>
      </c>
      <c r="S75" s="16">
        <f t="shared" si="23"/>
      </c>
      <c r="T75" s="15">
        <f>IF($B75="","",IF('Scores Entry'!$O$457=0,"",'Scores Entry'!$O$457))</f>
      </c>
      <c r="U75" s="16">
        <f t="shared" si="24"/>
      </c>
      <c r="V75" s="15">
        <f>IF($B75="","",IF('Scores Entry'!$O$458=0,"",'Scores Entry'!$O$458))</f>
      </c>
      <c r="W75" s="16">
        <f t="shared" si="25"/>
      </c>
      <c r="X75" s="15">
        <f>IF($B75="","",IF('Scores Entry'!$O$459=0,"",'Scores Entry'!$O$459))</f>
      </c>
      <c r="Y75" s="16">
        <f t="shared" si="26"/>
      </c>
      <c r="Z75" s="15">
        <f>IF($B75="","",IF('Scores Entry'!$O$460=0,"",'Scores Entry'!$O$460))</f>
      </c>
      <c r="AA75" s="16">
        <f t="shared" si="27"/>
      </c>
      <c r="AB75" s="15">
        <f>IF($B75="","",IF('Scores Entry'!$O$461=0,"",'Scores Entry'!$O$461))</f>
      </c>
      <c r="AC75" s="16">
        <f t="shared" si="28"/>
      </c>
    </row>
    <row r="76" spans="1:29" ht="12.75">
      <c r="A76" s="25">
        <v>67</v>
      </c>
      <c r="B76" s="13">
        <f>IF('Shooter Data'!B69="","",'Shooter Data'!B69)</f>
      </c>
      <c r="C76" s="13">
        <f>IF(B76="","",IF('Shooter Data'!C69="","N-"&amp;'Shooter Data'!A69,'Shooter Data'!C69))</f>
      </c>
      <c r="D76" s="13">
        <f>IF(C76="","",'Shooter Data'!D69)</f>
      </c>
      <c r="E76" s="21">
        <f>IF($B76="","",IF('Scores Entry'!$G$476=0,"",'Scores Entry'!$G$476))</f>
      </c>
      <c r="F76" s="14">
        <f t="shared" si="29"/>
      </c>
      <c r="G76" s="14">
        <f t="shared" si="20"/>
      </c>
      <c r="H76" s="14">
        <f t="shared" si="30"/>
      </c>
      <c r="I76" s="23">
        <f>IF($B76="","",'Scores Entry'!$C$476)</f>
      </c>
      <c r="J76" s="15">
        <f>IF($B76="","",IF('Scores Entry'!$G$466=0,"",'Scores Entry'!$G$466))</f>
      </c>
      <c r="K76" s="16">
        <f t="shared" si="31"/>
      </c>
      <c r="L76" s="15">
        <f>IF($B76="","",IF('Scores Entry'!$G$467=0,"",'Scores Entry'!$G$467))</f>
      </c>
      <c r="M76" s="16">
        <f t="shared" si="31"/>
      </c>
      <c r="N76" s="15">
        <f>IF($B76="","",IF('Scores Entry'!$G$468=0,"",'Scores Entry'!$G$468))</f>
      </c>
      <c r="O76" s="16">
        <f t="shared" si="21"/>
      </c>
      <c r="P76" s="15">
        <f>IF($B76="","",IF('Scores Entry'!$G$469=0,"",'Scores Entry'!$G$469))</f>
      </c>
      <c r="Q76" s="16">
        <f t="shared" si="22"/>
      </c>
      <c r="R76" s="15">
        <f>IF($B76="","",IF('Scores Entry'!$G$470=0,"",'Scores Entry'!$G$470))</f>
      </c>
      <c r="S76" s="16">
        <f t="shared" si="23"/>
      </c>
      <c r="T76" s="15">
        <f>IF($B76="","",IF('Scores Entry'!$G$471=0,"",'Scores Entry'!$G$471))</f>
      </c>
      <c r="U76" s="16">
        <f t="shared" si="24"/>
      </c>
      <c r="V76" s="15">
        <f>IF($B76="","",IF('Scores Entry'!$G$472=0,"",'Scores Entry'!$G$472))</f>
      </c>
      <c r="W76" s="16">
        <f t="shared" si="25"/>
      </c>
      <c r="X76" s="15">
        <f>IF($B76="","",IF('Scores Entry'!$G$473=0,"",'Scores Entry'!$G$473))</f>
      </c>
      <c r="Y76" s="16">
        <f t="shared" si="26"/>
      </c>
      <c r="Z76" s="15">
        <f>IF($B76="","",IF('Scores Entry'!$G$474=0,"",'Scores Entry'!$G$474))</f>
      </c>
      <c r="AA76" s="16">
        <f t="shared" si="27"/>
      </c>
      <c r="AB76" s="15">
        <f>IF($B76="","",IF('Scores Entry'!$G$475=0,"",'Scores Entry'!$G$475))</f>
      </c>
      <c r="AC76" s="16">
        <f t="shared" si="28"/>
      </c>
    </row>
    <row r="77" spans="1:29" ht="12.75">
      <c r="A77" s="25">
        <v>68</v>
      </c>
      <c r="B77" s="13">
        <f>IF('Shooter Data'!B70="","",'Shooter Data'!B70)</f>
      </c>
      <c r="C77" s="13">
        <f>IF(B77="","",IF('Shooter Data'!C70="","N-"&amp;'Shooter Data'!A70,'Shooter Data'!C70))</f>
      </c>
      <c r="D77" s="13">
        <f>IF(C77="","",'Shooter Data'!D70)</f>
      </c>
      <c r="E77" s="21">
        <f>IF($B77="","",IF('Scores Entry'!$O$476=0,"",'Scores Entry'!$O$476))</f>
      </c>
      <c r="F77" s="14">
        <f t="shared" si="29"/>
      </c>
      <c r="G77" s="14">
        <f t="shared" si="20"/>
      </c>
      <c r="H77" s="14">
        <f t="shared" si="30"/>
      </c>
      <c r="I77" s="23">
        <f>IF($B77="","",'Scores Entry'!$K$476)</f>
      </c>
      <c r="J77" s="15">
        <f>IF($B77="","",IF('Scores Entry'!$O$466=0,"",'Scores Entry'!$O$466))</f>
      </c>
      <c r="K77" s="16">
        <f t="shared" si="31"/>
      </c>
      <c r="L77" s="15">
        <f>IF($B77="","",IF('Scores Entry'!$O$467=0,"",'Scores Entry'!$O$467))</f>
      </c>
      <c r="M77" s="16">
        <f t="shared" si="31"/>
      </c>
      <c r="N77" s="15">
        <f>IF($B77="","",IF('Scores Entry'!$O$468=0,"",'Scores Entry'!$O$468))</f>
      </c>
      <c r="O77" s="16">
        <f t="shared" si="21"/>
      </c>
      <c r="P77" s="15">
        <f>IF($B77="","",IF('Scores Entry'!$O$469=0,"",'Scores Entry'!$O$469))</f>
      </c>
      <c r="Q77" s="16">
        <f t="shared" si="22"/>
      </c>
      <c r="R77" s="15">
        <f>IF($B77="","",IF('Scores Entry'!$O$470=0,"",'Scores Entry'!$O$470))</f>
      </c>
      <c r="S77" s="16">
        <f t="shared" si="23"/>
      </c>
      <c r="T77" s="15">
        <f>IF($B77="","",IF('Scores Entry'!$O$471=0,"",'Scores Entry'!$O$471))</f>
      </c>
      <c r="U77" s="16">
        <f t="shared" si="24"/>
      </c>
      <c r="V77" s="15">
        <f>IF($B77="","",IF('Scores Entry'!$O$472=0,"",'Scores Entry'!$O$472))</f>
      </c>
      <c r="W77" s="16">
        <f t="shared" si="25"/>
      </c>
      <c r="X77" s="15">
        <f>IF($B77="","",IF('Scores Entry'!$O$473=0,"",'Scores Entry'!$O$473))</f>
      </c>
      <c r="Y77" s="16">
        <f t="shared" si="26"/>
      </c>
      <c r="Z77" s="15">
        <f>IF($B77="","",IF('Scores Entry'!$O$474=0,"",'Scores Entry'!$O$474))</f>
      </c>
      <c r="AA77" s="16">
        <f t="shared" si="27"/>
      </c>
      <c r="AB77" s="15">
        <f>IF($B77="","",IF('Scores Entry'!$O$475=0,"",'Scores Entry'!$O$475))</f>
      </c>
      <c r="AC77" s="16">
        <f t="shared" si="28"/>
      </c>
    </row>
    <row r="78" spans="1:29" ht="12.75">
      <c r="A78" s="25">
        <v>69</v>
      </c>
      <c r="B78" s="13">
        <f>IF('Shooter Data'!B71="","",'Shooter Data'!B71)</f>
      </c>
      <c r="C78" s="13">
        <f>IF(B78="","",IF('Shooter Data'!C71="","N-"&amp;'Shooter Data'!A71,'Shooter Data'!C71))</f>
      </c>
      <c r="D78" s="13">
        <f>IF(C78="","",'Shooter Data'!D71)</f>
      </c>
      <c r="E78" s="21">
        <f>IF($B78="","",IF('Scores Entry'!$G$490=0,"",'Scores Entry'!$G$490))</f>
      </c>
      <c r="F78" s="14">
        <f t="shared" si="29"/>
      </c>
      <c r="G78" s="14">
        <f t="shared" si="20"/>
      </c>
      <c r="H78" s="14">
        <f t="shared" si="30"/>
      </c>
      <c r="I78" s="23">
        <f>IF($B78="","",'Scores Entry'!$C$490)</f>
      </c>
      <c r="J78" s="15">
        <f>IF($B78="","",IF('Scores Entry'!$G$480=0,"",'Scores Entry'!$G$480))</f>
      </c>
      <c r="K78" s="16">
        <f t="shared" si="31"/>
      </c>
      <c r="L78" s="15">
        <f>IF($B78="","",IF('Scores Entry'!$G$481=0,"",'Scores Entry'!$G$481))</f>
      </c>
      <c r="M78" s="16">
        <f t="shared" si="31"/>
      </c>
      <c r="N78" s="15">
        <f>IF($B78="","",IF('Scores Entry'!$G$482=0,"",'Scores Entry'!$G$482))</f>
      </c>
      <c r="O78" s="16">
        <f t="shared" si="21"/>
      </c>
      <c r="P78" s="15">
        <f>IF($B78="","",IF('Scores Entry'!$G$483=0,"",'Scores Entry'!$G$483))</f>
      </c>
      <c r="Q78" s="16">
        <f t="shared" si="22"/>
      </c>
      <c r="R78" s="15">
        <f>IF($B78="","",IF('Scores Entry'!$G$484=0,"",'Scores Entry'!$G$484))</f>
      </c>
      <c r="S78" s="16">
        <f t="shared" si="23"/>
      </c>
      <c r="T78" s="15">
        <f>IF($B78="","",IF('Scores Entry'!$G$485=0,"",'Scores Entry'!$G$485))</f>
      </c>
      <c r="U78" s="16">
        <f t="shared" si="24"/>
      </c>
      <c r="V78" s="15">
        <f>IF($B78="","",IF('Scores Entry'!$G$486=0,"",'Scores Entry'!$G$486))</f>
      </c>
      <c r="W78" s="16">
        <f t="shared" si="25"/>
      </c>
      <c r="X78" s="15">
        <f>IF($B78="","",IF('Scores Entry'!$G$487=0,"",'Scores Entry'!$G$487))</f>
      </c>
      <c r="Y78" s="16">
        <f t="shared" si="26"/>
      </c>
      <c r="Z78" s="15">
        <f>IF($B78="","",IF('Scores Entry'!$G$488=0,"",'Scores Entry'!$G$488))</f>
      </c>
      <c r="AA78" s="16">
        <f t="shared" si="27"/>
      </c>
      <c r="AB78" s="15">
        <f>IF($B78="","",IF('Scores Entry'!$G$489=0,"",'Scores Entry'!$G$489))</f>
      </c>
      <c r="AC78" s="16">
        <f t="shared" si="28"/>
      </c>
    </row>
    <row r="79" spans="1:29" ht="12.75">
      <c r="A79" s="25">
        <v>70</v>
      </c>
      <c r="B79" s="13">
        <f>IF('Shooter Data'!B72="","",'Shooter Data'!B72)</f>
      </c>
      <c r="C79" s="13">
        <f>IF(B79="","",IF('Shooter Data'!C72="","N-"&amp;'Shooter Data'!A72,'Shooter Data'!C72))</f>
      </c>
      <c r="D79" s="13">
        <f>IF(C79="","",'Shooter Data'!D72)</f>
      </c>
      <c r="E79" s="21">
        <f>IF($B79="","",IF('Scores Entry'!$O$490=0,"",'Scores Entry'!$O$490))</f>
      </c>
      <c r="F79" s="14">
        <f t="shared" si="29"/>
      </c>
      <c r="G79" s="14">
        <f t="shared" si="20"/>
      </c>
      <c r="H79" s="14">
        <f t="shared" si="30"/>
      </c>
      <c r="I79" s="23">
        <f>IF($B79="","",'Scores Entry'!$K$490)</f>
      </c>
      <c r="J79" s="15">
        <f>IF($B79="","",IF('Scores Entry'!$O$480=0,"",'Scores Entry'!$O$480))</f>
      </c>
      <c r="K79" s="16">
        <f t="shared" si="31"/>
      </c>
      <c r="L79" s="15">
        <f>IF($B79="","",IF('Scores Entry'!$O$481=0,"",'Scores Entry'!$O$481))</f>
      </c>
      <c r="M79" s="16">
        <f t="shared" si="31"/>
      </c>
      <c r="N79" s="15">
        <f>IF($B79="","",IF('Scores Entry'!$O$482=0,"",'Scores Entry'!$O$482))</f>
      </c>
      <c r="O79" s="16">
        <f t="shared" si="21"/>
      </c>
      <c r="P79" s="15">
        <f>IF($B79="","",IF('Scores Entry'!$O$483=0,"",'Scores Entry'!$O$483))</f>
      </c>
      <c r="Q79" s="16">
        <f t="shared" si="22"/>
      </c>
      <c r="R79" s="15">
        <f>IF($B79="","",IF('Scores Entry'!$O$484=0,"",'Scores Entry'!$O$484))</f>
      </c>
      <c r="S79" s="16">
        <f t="shared" si="23"/>
      </c>
      <c r="T79" s="15">
        <f>IF($B79="","",IF('Scores Entry'!$O$485=0,"",'Scores Entry'!$O$485))</f>
      </c>
      <c r="U79" s="16">
        <f t="shared" si="24"/>
      </c>
      <c r="V79" s="15">
        <f>IF($B79="","",IF('Scores Entry'!$O$486=0,"",'Scores Entry'!$O$486))</f>
      </c>
      <c r="W79" s="16">
        <f t="shared" si="25"/>
      </c>
      <c r="X79" s="15">
        <f>IF($B79="","",IF('Scores Entry'!$O$487=0,"",'Scores Entry'!$O$487))</f>
      </c>
      <c r="Y79" s="16">
        <f t="shared" si="26"/>
      </c>
      <c r="Z79" s="15">
        <f>IF($B79="","",IF('Scores Entry'!$O$488=0,"",'Scores Entry'!$O$488))</f>
      </c>
      <c r="AA79" s="16">
        <f t="shared" si="27"/>
      </c>
      <c r="AB79" s="15">
        <f>IF($B79="","",IF('Scores Entry'!$O$489=0,"",'Scores Entry'!$O$489))</f>
      </c>
      <c r="AC79" s="16">
        <f t="shared" si="28"/>
      </c>
    </row>
    <row r="80" spans="1:29" ht="12.75">
      <c r="A80" s="25">
        <v>71</v>
      </c>
      <c r="B80" s="13">
        <f>IF('Shooter Data'!B73="","",'Shooter Data'!B73)</f>
      </c>
      <c r="C80" s="13">
        <f>IF(B80="","",IF('Shooter Data'!C73="","N-"&amp;'Shooter Data'!A73,'Shooter Data'!C73))</f>
      </c>
      <c r="D80" s="13">
        <f>IF(C80="","",'Shooter Data'!D73)</f>
      </c>
      <c r="E80" s="21">
        <f>IF($B80="","",IF('Scores Entry'!$G$504=0,"",'Scores Entry'!$G$504))</f>
      </c>
      <c r="F80" s="14">
        <f t="shared" si="29"/>
      </c>
      <c r="G80" s="14">
        <f t="shared" si="20"/>
      </c>
      <c r="H80" s="14">
        <f t="shared" si="30"/>
      </c>
      <c r="I80" s="23">
        <f>IF($B80="","",'Scores Entry'!$C$504)</f>
      </c>
      <c r="J80" s="15">
        <f>IF($B80="","",IF('Scores Entry'!$G$494=0,"",'Scores Entry'!$G$494))</f>
      </c>
      <c r="K80" s="16">
        <f t="shared" si="31"/>
      </c>
      <c r="L80" s="15">
        <f>IF($B80="","",IF('Scores Entry'!$G$495=0,"",'Scores Entry'!$G$495))</f>
      </c>
      <c r="M80" s="16">
        <f t="shared" si="31"/>
      </c>
      <c r="N80" s="15">
        <f>IF($B80="","",IF('Scores Entry'!$G$496=0,"",'Scores Entry'!$G$496))</f>
      </c>
      <c r="O80" s="16">
        <f t="shared" si="21"/>
      </c>
      <c r="P80" s="15">
        <f>IF($B80="","",IF('Scores Entry'!$G$497=0,"",'Scores Entry'!$G$497))</f>
      </c>
      <c r="Q80" s="16">
        <f t="shared" si="22"/>
      </c>
      <c r="R80" s="15">
        <f>IF($B80="","",IF('Scores Entry'!$G$498=0,"",'Scores Entry'!$G$498))</f>
      </c>
      <c r="S80" s="16">
        <f t="shared" si="23"/>
      </c>
      <c r="T80" s="15">
        <f>IF($B80="","",IF('Scores Entry'!$G$499=0,"",'Scores Entry'!$G$499))</f>
      </c>
      <c r="U80" s="16">
        <f t="shared" si="24"/>
      </c>
      <c r="V80" s="15">
        <f>IF($B80="","",IF('Scores Entry'!$G$500=0,"",'Scores Entry'!$G$500))</f>
      </c>
      <c r="W80" s="16">
        <f t="shared" si="25"/>
      </c>
      <c r="X80" s="15">
        <f>IF($B80="","",IF('Scores Entry'!$G$501=0,"",'Scores Entry'!$G$501))</f>
      </c>
      <c r="Y80" s="16">
        <f t="shared" si="26"/>
      </c>
      <c r="Z80" s="15">
        <f>IF($B80="","",IF('Scores Entry'!$G$502=0,"",'Scores Entry'!$G$502))</f>
      </c>
      <c r="AA80" s="16">
        <f t="shared" si="27"/>
      </c>
      <c r="AB80" s="15">
        <f>IF($B80="","",IF('Scores Entry'!$G$503=0,"",'Scores Entry'!$G$503))</f>
      </c>
      <c r="AC80" s="16">
        <f t="shared" si="28"/>
      </c>
    </row>
    <row r="81" spans="1:29" ht="12.75">
      <c r="A81" s="25">
        <v>72</v>
      </c>
      <c r="B81" s="13">
        <f>IF('Shooter Data'!B74="","",'Shooter Data'!B74)</f>
      </c>
      <c r="C81" s="13">
        <f>IF(B81="","",IF('Shooter Data'!C74="","N-"&amp;'Shooter Data'!A74,'Shooter Data'!C74))</f>
      </c>
      <c r="D81" s="13">
        <f>IF(C81="","",'Shooter Data'!D74)</f>
      </c>
      <c r="E81" s="21">
        <f>IF($B81="","",IF('Scores Entry'!$O$504=0,"",'Scores Entry'!$O$504))</f>
      </c>
      <c r="F81" s="14">
        <f t="shared" si="29"/>
      </c>
      <c r="G81" s="14">
        <f t="shared" si="20"/>
      </c>
      <c r="H81" s="14">
        <f t="shared" si="30"/>
      </c>
      <c r="I81" s="23">
        <f>IF($B81="","",'Scores Entry'!$K$504)</f>
      </c>
      <c r="J81" s="15">
        <f>IF($B81="","",IF('Scores Entry'!$O$494=0,"",'Scores Entry'!$O$494))</f>
      </c>
      <c r="K81" s="16">
        <f t="shared" si="31"/>
      </c>
      <c r="L81" s="15">
        <f>IF($B81="","",IF('Scores Entry'!$O$495=0,"",'Scores Entry'!$O$495))</f>
      </c>
      <c r="M81" s="16">
        <f t="shared" si="31"/>
      </c>
      <c r="N81" s="15">
        <f>IF($B81="","",IF('Scores Entry'!$O$496=0,"",'Scores Entry'!$O$496))</f>
      </c>
      <c r="O81" s="16">
        <f t="shared" si="21"/>
      </c>
      <c r="P81" s="15">
        <f>IF($B81="","",IF('Scores Entry'!$O$497=0,"",'Scores Entry'!$O$497))</f>
      </c>
      <c r="Q81" s="16">
        <f t="shared" si="22"/>
      </c>
      <c r="R81" s="15">
        <f>IF($B81="","",IF('Scores Entry'!$O$498=0,"",'Scores Entry'!$O$498))</f>
      </c>
      <c r="S81" s="16">
        <f t="shared" si="23"/>
      </c>
      <c r="T81" s="15">
        <f>IF($B81="","",IF('Scores Entry'!$O$499=0,"",'Scores Entry'!$O$499))</f>
      </c>
      <c r="U81" s="16">
        <f t="shared" si="24"/>
      </c>
      <c r="V81" s="15">
        <f>IF($B81="","",IF('Scores Entry'!$O$500=0,"",'Scores Entry'!$O$500))</f>
      </c>
      <c r="W81" s="16">
        <f t="shared" si="25"/>
      </c>
      <c r="X81" s="15">
        <f>IF($B81="","",IF('Scores Entry'!$O$501=0,"",'Scores Entry'!$O$501))</f>
      </c>
      <c r="Y81" s="16">
        <f t="shared" si="26"/>
      </c>
      <c r="Z81" s="15">
        <f>IF($B81="","",IF('Scores Entry'!$O$502=0,"",'Scores Entry'!$O$502))</f>
      </c>
      <c r="AA81" s="16">
        <f t="shared" si="27"/>
      </c>
      <c r="AB81" s="15">
        <f>IF($B81="","",IF('Scores Entry'!$O$503=0,"",'Scores Entry'!$O$503))</f>
      </c>
      <c r="AC81" s="16">
        <f t="shared" si="28"/>
      </c>
    </row>
    <row r="82" spans="1:29" ht="12.75">
      <c r="A82" s="25">
        <v>73</v>
      </c>
      <c r="B82" s="13">
        <f>IF('Shooter Data'!B75="","",'Shooter Data'!B75)</f>
      </c>
      <c r="C82" s="13">
        <f>IF(B82="","",IF('Shooter Data'!C75="","N-"&amp;'Shooter Data'!A75,'Shooter Data'!C75))</f>
      </c>
      <c r="D82" s="13">
        <f>IF(C82="","",'Shooter Data'!D75)</f>
      </c>
      <c r="E82" s="21">
        <f>IF($B82="","",IF('Scores Entry'!$G$518=0,"",'Scores Entry'!$G$518))</f>
      </c>
      <c r="F82" s="14">
        <f t="shared" si="29"/>
      </c>
      <c r="G82" s="14">
        <f t="shared" si="20"/>
      </c>
      <c r="H82" s="14">
        <f t="shared" si="30"/>
      </c>
      <c r="I82" s="23">
        <f>IF($B82="","",'Scores Entry'!$C$518)</f>
      </c>
      <c r="J82" s="15">
        <f>IF($B82="","",IF('Scores Entry'!$G$508=0,"",'Scores Entry'!$G$508))</f>
      </c>
      <c r="K82" s="16">
        <f t="shared" si="31"/>
      </c>
      <c r="L82" s="15">
        <f>IF($B82="","",IF('Scores Entry'!$G$509=0,"",'Scores Entry'!$G$509))</f>
      </c>
      <c r="M82" s="16">
        <f t="shared" si="31"/>
      </c>
      <c r="N82" s="15">
        <f>IF($B82="","",IF('Scores Entry'!$G$510=0,"",'Scores Entry'!$G$510))</f>
      </c>
      <c r="O82" s="16">
        <f t="shared" si="21"/>
      </c>
      <c r="P82" s="15">
        <f>IF($B82="","",IF('Scores Entry'!$G$511=0,"",'Scores Entry'!$G$511))</f>
      </c>
      <c r="Q82" s="16">
        <f t="shared" si="22"/>
      </c>
      <c r="R82" s="15">
        <f>IF($B82="","",IF('Scores Entry'!$G$512=0,"",'Scores Entry'!$G$512))</f>
      </c>
      <c r="S82" s="16">
        <f t="shared" si="23"/>
      </c>
      <c r="T82" s="15">
        <f>IF($B82="","",IF('Scores Entry'!$G$513=0,"",'Scores Entry'!$G$513))</f>
      </c>
      <c r="U82" s="16">
        <f t="shared" si="24"/>
      </c>
      <c r="V82" s="15">
        <f>IF($B82="","",IF('Scores Entry'!$G$514=0,"",'Scores Entry'!$G$514))</f>
      </c>
      <c r="W82" s="16">
        <f t="shared" si="25"/>
      </c>
      <c r="X82" s="15">
        <f>IF($B82="","",IF('Scores Entry'!$G$515=0,"",'Scores Entry'!$G$515))</f>
      </c>
      <c r="Y82" s="16">
        <f t="shared" si="26"/>
      </c>
      <c r="Z82" s="15">
        <f>IF($B82="","",IF('Scores Entry'!$G$516=0,"",'Scores Entry'!$G$516))</f>
      </c>
      <c r="AA82" s="16">
        <f t="shared" si="27"/>
      </c>
      <c r="AB82" s="15">
        <f>IF($B82="","",IF('Scores Entry'!$G$517=0,"",'Scores Entry'!$G$517))</f>
      </c>
      <c r="AC82" s="16">
        <f t="shared" si="28"/>
      </c>
    </row>
    <row r="83" spans="1:29" ht="12.75">
      <c r="A83" s="25">
        <v>74</v>
      </c>
      <c r="B83" s="13">
        <f>IF('Shooter Data'!B76="","",'Shooter Data'!B76)</f>
      </c>
      <c r="C83" s="13">
        <f>IF(B83="","",IF('Shooter Data'!C76="","N-"&amp;'Shooter Data'!A76,'Shooter Data'!C76))</f>
      </c>
      <c r="D83" s="13">
        <f>IF(C83="","",'Shooter Data'!D76)</f>
      </c>
      <c r="E83" s="21">
        <f>IF($B83="","",IF('Scores Entry'!$O$518=0,"",'Scores Entry'!$O$518))</f>
      </c>
      <c r="F83" s="14">
        <f t="shared" si="29"/>
      </c>
      <c r="G83" s="14">
        <f t="shared" si="20"/>
      </c>
      <c r="H83" s="14">
        <f t="shared" si="30"/>
      </c>
      <c r="I83" s="23">
        <f>IF($B83="","",'Scores Entry'!$K$518)</f>
      </c>
      <c r="J83" s="15">
        <f>IF($B83="","",IF('Scores Entry'!$O$508=0,"",'Scores Entry'!$O$508))</f>
      </c>
      <c r="K83" s="16">
        <f t="shared" si="31"/>
      </c>
      <c r="L83" s="15">
        <f>IF($B83="","",IF('Scores Entry'!$O$509=0,"",'Scores Entry'!$O$509))</f>
      </c>
      <c r="M83" s="16">
        <f t="shared" si="31"/>
      </c>
      <c r="N83" s="15">
        <f>IF($B83="","",IF('Scores Entry'!$O$510=0,"",'Scores Entry'!$O$510))</f>
      </c>
      <c r="O83" s="16">
        <f t="shared" si="21"/>
      </c>
      <c r="P83" s="15">
        <f>IF($B83="","",IF('Scores Entry'!$O$511=0,"",'Scores Entry'!$O$511))</f>
      </c>
      <c r="Q83" s="16">
        <f t="shared" si="22"/>
      </c>
      <c r="R83" s="15">
        <f>IF($B83="","",IF('Scores Entry'!$O$512=0,"",'Scores Entry'!$O$512))</f>
      </c>
      <c r="S83" s="16">
        <f t="shared" si="23"/>
      </c>
      <c r="T83" s="15">
        <f>IF($B83="","",IF('Scores Entry'!$O$513=0,"",'Scores Entry'!$O$513))</f>
      </c>
      <c r="U83" s="16">
        <f t="shared" si="24"/>
      </c>
      <c r="V83" s="15">
        <f>IF($B83="","",IF('Scores Entry'!$O$514=0,"",'Scores Entry'!$O$514))</f>
      </c>
      <c r="W83" s="16">
        <f t="shared" si="25"/>
      </c>
      <c r="X83" s="15">
        <f>IF($B83="","",IF('Scores Entry'!$O$515=0,"",'Scores Entry'!$O$515))</f>
      </c>
      <c r="Y83" s="16">
        <f t="shared" si="26"/>
      </c>
      <c r="Z83" s="15">
        <f>IF($B83="","",IF('Scores Entry'!$O$516=0,"",'Scores Entry'!$O$516))</f>
      </c>
      <c r="AA83" s="16">
        <f t="shared" si="27"/>
      </c>
      <c r="AB83" s="15">
        <f>IF($B83="","",IF('Scores Entry'!$O$517=0,"",'Scores Entry'!$O$517))</f>
      </c>
      <c r="AC83" s="16">
        <f t="shared" si="28"/>
      </c>
    </row>
    <row r="84" spans="1:29" ht="12.75">
      <c r="A84" s="25">
        <v>75</v>
      </c>
      <c r="B84" s="13">
        <f>IF('Shooter Data'!B77="","",'Shooter Data'!B77)</f>
      </c>
      <c r="C84" s="13">
        <f>IF(B84="","",IF('Shooter Data'!C77="","N-"&amp;'Shooter Data'!A77,'Shooter Data'!C77))</f>
      </c>
      <c r="D84" s="13">
        <f>IF(C84="","",'Shooter Data'!D77)</f>
      </c>
      <c r="E84" s="21">
        <f>IF($B84="","",IF('Scores Entry'!$G$532=0,"",'Scores Entry'!$G$532))</f>
      </c>
      <c r="F84" s="14">
        <f t="shared" si="29"/>
      </c>
      <c r="G84" s="14">
        <f t="shared" si="20"/>
      </c>
      <c r="H84" s="14">
        <f t="shared" si="30"/>
      </c>
      <c r="I84" s="23">
        <f>IF($B84="","",'Scores Entry'!$C$532)</f>
      </c>
      <c r="J84" s="15">
        <f>IF($B84="","",IF('Scores Entry'!$G$522=0,"",'Scores Entry'!$G$522))</f>
      </c>
      <c r="K84" s="16">
        <f t="shared" si="31"/>
      </c>
      <c r="L84" s="15">
        <f>IF($B84="","",IF('Scores Entry'!$G$523=0,"",'Scores Entry'!$G$523))</f>
      </c>
      <c r="M84" s="16">
        <f t="shared" si="31"/>
      </c>
      <c r="N84" s="15">
        <f>IF($B84="","",IF('Scores Entry'!$G$524=0,"",'Scores Entry'!$G$524))</f>
      </c>
      <c r="O84" s="16">
        <f t="shared" si="21"/>
      </c>
      <c r="P84" s="15">
        <f>IF($B84="","",IF('Scores Entry'!$G$525=0,"",'Scores Entry'!$G$525))</f>
      </c>
      <c r="Q84" s="16">
        <f t="shared" si="22"/>
      </c>
      <c r="R84" s="15">
        <f>IF($B84="","",IF('Scores Entry'!$G$526=0,"",'Scores Entry'!$G$526))</f>
      </c>
      <c r="S84" s="16">
        <f t="shared" si="23"/>
      </c>
      <c r="T84" s="15">
        <f>IF($B84="","",IF('Scores Entry'!$G$527=0,"",'Scores Entry'!$G$527))</f>
      </c>
      <c r="U84" s="16">
        <f t="shared" si="24"/>
      </c>
      <c r="V84" s="15">
        <f>IF($B84="","",IF('Scores Entry'!$G$528=0,"",'Scores Entry'!$G$528))</f>
      </c>
      <c r="W84" s="16">
        <f t="shared" si="25"/>
      </c>
      <c r="X84" s="15">
        <f>IF($B84="","",IF('Scores Entry'!$G$529=0,"",'Scores Entry'!$G$529))</f>
      </c>
      <c r="Y84" s="16">
        <f t="shared" si="26"/>
      </c>
      <c r="Z84" s="15">
        <f>IF($B84="","",IF('Scores Entry'!$G$530=0,"",'Scores Entry'!$G$530))</f>
      </c>
      <c r="AA84" s="16">
        <f t="shared" si="27"/>
      </c>
      <c r="AB84" s="15">
        <f>IF($B84="","",IF('Scores Entry'!$G$531=0,"",'Scores Entry'!$G$531))</f>
      </c>
      <c r="AC84" s="16">
        <f t="shared" si="28"/>
      </c>
    </row>
    <row r="85" spans="1:29" ht="12.75">
      <c r="A85" s="25">
        <v>76</v>
      </c>
      <c r="B85" s="13">
        <f>IF('Shooter Data'!B78="","",'Shooter Data'!B78)</f>
      </c>
      <c r="C85" s="13">
        <f>IF(B85="","",IF('Shooter Data'!C78="","N-"&amp;'Shooter Data'!A78,'Shooter Data'!C78))</f>
      </c>
      <c r="D85" s="13">
        <f>IF(C85="","",'Shooter Data'!D78)</f>
      </c>
      <c r="E85" s="21">
        <f>IF($B85="","",IF('Scores Entry'!$O$532=0,"",'Scores Entry'!$O$532))</f>
      </c>
      <c r="F85" s="14">
        <f t="shared" si="29"/>
      </c>
      <c r="G85" s="14">
        <f t="shared" si="20"/>
      </c>
      <c r="H85" s="14">
        <f t="shared" si="30"/>
      </c>
      <c r="I85" s="23">
        <f>IF($B85="","",'Scores Entry'!$K$532)</f>
      </c>
      <c r="J85" s="15">
        <f>IF($B85="","",IF('Scores Entry'!$O$522=0,"",'Scores Entry'!$O$522))</f>
      </c>
      <c r="K85" s="16">
        <f t="shared" si="31"/>
      </c>
      <c r="L85" s="15">
        <f>IF($B85="","",IF('Scores Entry'!$O$523=0,"",'Scores Entry'!$O$523))</f>
      </c>
      <c r="M85" s="16">
        <f t="shared" si="31"/>
      </c>
      <c r="N85" s="15">
        <f>IF($B85="","",IF('Scores Entry'!$O$524=0,"",'Scores Entry'!$O$524))</f>
      </c>
      <c r="O85" s="16">
        <f t="shared" si="21"/>
      </c>
      <c r="P85" s="15">
        <f>IF($B85="","",IF('Scores Entry'!$O$525=0,"",'Scores Entry'!$O$525))</f>
      </c>
      <c r="Q85" s="16">
        <f t="shared" si="22"/>
      </c>
      <c r="R85" s="15">
        <f>IF($B85="","",IF('Scores Entry'!$O$526=0,"",'Scores Entry'!$O$526))</f>
      </c>
      <c r="S85" s="16">
        <f t="shared" si="23"/>
      </c>
      <c r="T85" s="15">
        <f>IF($B85="","",IF('Scores Entry'!$O$527=0,"",'Scores Entry'!$O$527))</f>
      </c>
      <c r="U85" s="16">
        <f t="shared" si="24"/>
      </c>
      <c r="V85" s="15">
        <f>IF($B85="","",IF('Scores Entry'!$O$528=0,"",'Scores Entry'!$O$528))</f>
      </c>
      <c r="W85" s="16">
        <f t="shared" si="25"/>
      </c>
      <c r="X85" s="15">
        <f>IF($B85="","",IF('Scores Entry'!$O$529=0,"",'Scores Entry'!$O$529))</f>
      </c>
      <c r="Y85" s="16">
        <f t="shared" si="26"/>
      </c>
      <c r="Z85" s="15">
        <f>IF($B85="","",IF('Scores Entry'!$O$530=0,"",'Scores Entry'!$O$530))</f>
      </c>
      <c r="AA85" s="16">
        <f t="shared" si="27"/>
      </c>
      <c r="AB85" s="15">
        <f>IF($B85="","",IF('Scores Entry'!$O$531=0,"",'Scores Entry'!$O$531))</f>
      </c>
      <c r="AC85" s="16">
        <f t="shared" si="28"/>
      </c>
    </row>
    <row r="86" spans="1:29" ht="12.75">
      <c r="A86" s="25">
        <v>77</v>
      </c>
      <c r="B86" s="13">
        <f>IF('Shooter Data'!B79="","",'Shooter Data'!B79)</f>
      </c>
      <c r="C86" s="13">
        <f>IF(B86="","",IF('Shooter Data'!C79="","N-"&amp;'Shooter Data'!A79,'Shooter Data'!C79))</f>
      </c>
      <c r="D86" s="13">
        <f>IF(C86="","",'Shooter Data'!D79)</f>
      </c>
      <c r="E86" s="21">
        <f>IF($B86="","",IF('Scores Entry'!$G$546=0,"",'Scores Entry'!$G$546))</f>
      </c>
      <c r="F86" s="14">
        <f t="shared" si="29"/>
      </c>
      <c r="G86" s="14">
        <f t="shared" si="20"/>
      </c>
      <c r="H86" s="14">
        <f t="shared" si="30"/>
      </c>
      <c r="I86" s="23">
        <f>IF($B86="","",'Scores Entry'!$C$546)</f>
      </c>
      <c r="J86" s="15">
        <f>IF($B86="","",IF('Scores Entry'!$G$536=0,"",'Scores Entry'!$G$536))</f>
      </c>
      <c r="K86" s="16">
        <f t="shared" si="31"/>
      </c>
      <c r="L86" s="15">
        <f>IF($B86="","",IF('Scores Entry'!$G$537=0,"",'Scores Entry'!$G$537))</f>
      </c>
      <c r="M86" s="16">
        <f t="shared" si="31"/>
      </c>
      <c r="N86" s="15">
        <f>IF($B86="","",IF('Scores Entry'!$G$538=0,"",'Scores Entry'!$G$538))</f>
      </c>
      <c r="O86" s="16">
        <f t="shared" si="21"/>
      </c>
      <c r="P86" s="15">
        <f>IF($B86="","",IF('Scores Entry'!$G$539=0,"",'Scores Entry'!$G$539))</f>
      </c>
      <c r="Q86" s="16">
        <f t="shared" si="22"/>
      </c>
      <c r="R86" s="15">
        <f>IF($B86="","",IF('Scores Entry'!$G$540=0,"",'Scores Entry'!$G$540))</f>
      </c>
      <c r="S86" s="16">
        <f t="shared" si="23"/>
      </c>
      <c r="T86" s="15">
        <f>IF($B86="","",IF('Scores Entry'!$G$541=0,"",'Scores Entry'!$G$541))</f>
      </c>
      <c r="U86" s="16">
        <f t="shared" si="24"/>
      </c>
      <c r="V86" s="15">
        <f>IF($B86="","",IF('Scores Entry'!$G$542=0,"",'Scores Entry'!$G$542))</f>
      </c>
      <c r="W86" s="16">
        <f t="shared" si="25"/>
      </c>
      <c r="X86" s="15">
        <f>IF($B86="","",IF('Scores Entry'!$G$543=0,"",'Scores Entry'!$G$543))</f>
      </c>
      <c r="Y86" s="16">
        <f t="shared" si="26"/>
      </c>
      <c r="Z86" s="15">
        <f>IF($B86="","",IF('Scores Entry'!$G$544=0,"",'Scores Entry'!$G$544))</f>
      </c>
      <c r="AA86" s="16">
        <f t="shared" si="27"/>
      </c>
      <c r="AB86" s="15">
        <f>IF($B86="","",IF('Scores Entry'!$G$545=0,"",'Scores Entry'!$G$545))</f>
      </c>
      <c r="AC86" s="16">
        <f t="shared" si="28"/>
      </c>
    </row>
    <row r="87" spans="1:29" ht="12.75">
      <c r="A87" s="25">
        <v>78</v>
      </c>
      <c r="B87" s="13">
        <f>IF('Shooter Data'!B80="","",'Shooter Data'!B80)</f>
      </c>
      <c r="C87" s="13">
        <f>IF(B87="","",IF('Shooter Data'!C80="","N-"&amp;'Shooter Data'!A80,'Shooter Data'!C80))</f>
      </c>
      <c r="D87" s="13">
        <f>IF(C87="","",'Shooter Data'!D80)</f>
      </c>
      <c r="E87" s="21">
        <f>IF($B87="","",IF('Scores Entry'!$O$546=0,"",'Scores Entry'!$O$546))</f>
      </c>
      <c r="F87" s="14">
        <f t="shared" si="29"/>
      </c>
      <c r="G87" s="14">
        <f t="shared" si="20"/>
      </c>
      <c r="H87" s="14">
        <f t="shared" si="30"/>
      </c>
      <c r="I87" s="23">
        <f>IF($B87="","",'Scores Entry'!$K$546)</f>
      </c>
      <c r="J87" s="15">
        <f>IF($B87="","",IF('Scores Entry'!$O$536=0,"",'Scores Entry'!$O$536))</f>
      </c>
      <c r="K87" s="16">
        <f t="shared" si="31"/>
      </c>
      <c r="L87" s="15">
        <f>IF($B87="","",IF('Scores Entry'!$O$537=0,"",'Scores Entry'!$O$537))</f>
      </c>
      <c r="M87" s="16">
        <f t="shared" si="31"/>
      </c>
      <c r="N87" s="15">
        <f>IF($B87="","",IF('Scores Entry'!$O$538=0,"",'Scores Entry'!$O$538))</f>
      </c>
      <c r="O87" s="16">
        <f t="shared" si="21"/>
      </c>
      <c r="P87" s="15">
        <f>IF($B87="","",IF('Scores Entry'!$O$539=0,"",'Scores Entry'!$O$539))</f>
      </c>
      <c r="Q87" s="16">
        <f t="shared" si="22"/>
      </c>
      <c r="R87" s="15">
        <f>IF($B87="","",IF('Scores Entry'!$O$540=0,"",'Scores Entry'!$O$540))</f>
      </c>
      <c r="S87" s="16">
        <f t="shared" si="23"/>
      </c>
      <c r="T87" s="15">
        <f>IF($B87="","",IF('Scores Entry'!$O$541=0,"",'Scores Entry'!$O$541))</f>
      </c>
      <c r="U87" s="16">
        <f t="shared" si="24"/>
      </c>
      <c r="V87" s="15">
        <f>IF($B87="","",IF('Scores Entry'!$O$542=0,"",'Scores Entry'!$O$542))</f>
      </c>
      <c r="W87" s="16">
        <f t="shared" si="25"/>
      </c>
      <c r="X87" s="15">
        <f>IF($B87="","",IF('Scores Entry'!$O$543=0,"",'Scores Entry'!$O$543))</f>
      </c>
      <c r="Y87" s="16">
        <f t="shared" si="26"/>
      </c>
      <c r="Z87" s="15">
        <f>IF($B87="","",IF('Scores Entry'!$O$544=0,"",'Scores Entry'!$O$544))</f>
      </c>
      <c r="AA87" s="16">
        <f t="shared" si="27"/>
      </c>
      <c r="AB87" s="15">
        <f>IF($B87="","",IF('Scores Entry'!$O$545=0,"",'Scores Entry'!$O$545))</f>
      </c>
      <c r="AC87" s="16">
        <f t="shared" si="28"/>
      </c>
    </row>
    <row r="88" spans="1:29" ht="12.75">
      <c r="A88" s="25">
        <v>79</v>
      </c>
      <c r="B88" s="13">
        <f>IF('Shooter Data'!B81="","",'Shooter Data'!B81)</f>
      </c>
      <c r="C88" s="13">
        <f>IF(B88="","",IF('Shooter Data'!C81="","N-"&amp;'Shooter Data'!A81,'Shooter Data'!C81))</f>
      </c>
      <c r="D88" s="13">
        <f>IF(C88="","",'Shooter Data'!D81)</f>
      </c>
      <c r="E88" s="21">
        <f>IF($B88="","",IF('Scores Entry'!$G$560=0,"",'Scores Entry'!$G$560))</f>
      </c>
      <c r="F88" s="14">
        <f t="shared" si="29"/>
      </c>
      <c r="G88" s="14">
        <f t="shared" si="20"/>
      </c>
      <c r="H88" s="14">
        <f t="shared" si="30"/>
      </c>
      <c r="I88" s="23">
        <f>IF($B88="","",'Scores Entry'!$C$560)</f>
      </c>
      <c r="J88" s="15">
        <f>IF($B88="","",IF('Scores Entry'!$G$550=0,"",'Scores Entry'!$G$550))</f>
      </c>
      <c r="K88" s="16">
        <f t="shared" si="31"/>
      </c>
      <c r="L88" s="15">
        <f>IF($B88="","",IF('Scores Entry'!$G$551=0,"",'Scores Entry'!$G$551))</f>
      </c>
      <c r="M88" s="16">
        <f t="shared" si="31"/>
      </c>
      <c r="N88" s="15">
        <f>IF($B88="","",IF('Scores Entry'!$G$552=0,"",'Scores Entry'!$G$552))</f>
      </c>
      <c r="O88" s="16">
        <f t="shared" si="21"/>
      </c>
      <c r="P88" s="15">
        <f>IF($B88="","",IF('Scores Entry'!$G$553=0,"",'Scores Entry'!$G$553))</f>
      </c>
      <c r="Q88" s="16">
        <f t="shared" si="22"/>
      </c>
      <c r="R88" s="15">
        <f>IF($B88="","",IF('Scores Entry'!$G$554=0,"",'Scores Entry'!$G$554))</f>
      </c>
      <c r="S88" s="16">
        <f t="shared" si="23"/>
      </c>
      <c r="T88" s="15">
        <f>IF($B88="","",IF('Scores Entry'!$G$555=0,"",'Scores Entry'!$G$555))</f>
      </c>
      <c r="U88" s="16">
        <f t="shared" si="24"/>
      </c>
      <c r="V88" s="15">
        <f>IF($B88="","",IF('Scores Entry'!$G$556=0,"",'Scores Entry'!$G$556))</f>
      </c>
      <c r="W88" s="16">
        <f t="shared" si="25"/>
      </c>
      <c r="X88" s="15">
        <f>IF($B88="","",IF('Scores Entry'!$G$557=0,"",'Scores Entry'!$G$557))</f>
      </c>
      <c r="Y88" s="16">
        <f t="shared" si="26"/>
      </c>
      <c r="Z88" s="15">
        <f>IF($B88="","",IF('Scores Entry'!$G$558=0,"",'Scores Entry'!$G$558))</f>
      </c>
      <c r="AA88" s="16">
        <f t="shared" si="27"/>
      </c>
      <c r="AB88" s="15">
        <f>IF($B88="","",IF('Scores Entry'!$G$559=0,"",'Scores Entry'!$G$559))</f>
      </c>
      <c r="AC88" s="16">
        <f t="shared" si="28"/>
      </c>
    </row>
    <row r="89" spans="1:29" ht="12.75">
      <c r="A89" s="25">
        <v>80</v>
      </c>
      <c r="B89" s="13">
        <f>IF('Shooter Data'!B82="","",'Shooter Data'!B82)</f>
      </c>
      <c r="C89" s="13">
        <f>IF(B89="","",IF('Shooter Data'!C82="","N-"&amp;'Shooter Data'!A82,'Shooter Data'!C82))</f>
      </c>
      <c r="D89" s="13">
        <f>IF(C89="","",'Shooter Data'!D82)</f>
      </c>
      <c r="E89" s="21">
        <f>IF($B89="","",IF('Scores Entry'!$O$560=0,"",'Scores Entry'!$O$560))</f>
      </c>
      <c r="F89" s="14">
        <f t="shared" si="29"/>
      </c>
      <c r="G89" s="14">
        <f t="shared" si="20"/>
      </c>
      <c r="H89" s="14">
        <f t="shared" si="30"/>
      </c>
      <c r="I89" s="23">
        <f>IF($B89="","",'Scores Entry'!$K$560)</f>
      </c>
      <c r="J89" s="15">
        <f>IF($B89="","",IF('Scores Entry'!$O$550=0,"",'Scores Entry'!$O$550))</f>
      </c>
      <c r="K89" s="16">
        <f t="shared" si="31"/>
      </c>
      <c r="L89" s="15">
        <f>IF($B89="","",IF('Scores Entry'!$O$551=0,"",'Scores Entry'!$O$551))</f>
      </c>
      <c r="M89" s="16">
        <f t="shared" si="31"/>
      </c>
      <c r="N89" s="15">
        <f>IF($B89="","",IF('Scores Entry'!$O$552=0,"",'Scores Entry'!$O$552))</f>
      </c>
      <c r="O89" s="16">
        <f t="shared" si="21"/>
      </c>
      <c r="P89" s="15">
        <f>IF($B89="","",IF('Scores Entry'!$O$553=0,"",'Scores Entry'!$O$553))</f>
      </c>
      <c r="Q89" s="16">
        <f t="shared" si="22"/>
      </c>
      <c r="R89" s="15">
        <f>IF($B89="","",IF('Scores Entry'!$O$554=0,"",'Scores Entry'!$O$554))</f>
      </c>
      <c r="S89" s="16">
        <f t="shared" si="23"/>
      </c>
      <c r="T89" s="15">
        <f>IF($B89="","",IF('Scores Entry'!$O$555=0,"",'Scores Entry'!$O$555))</f>
      </c>
      <c r="U89" s="16">
        <f t="shared" si="24"/>
      </c>
      <c r="V89" s="15">
        <f>IF($B89="","",IF('Scores Entry'!$O$556=0,"",'Scores Entry'!$O$556))</f>
      </c>
      <c r="W89" s="16">
        <f t="shared" si="25"/>
      </c>
      <c r="X89" s="15">
        <f>IF($B89="","",IF('Scores Entry'!$O$557=0,"",'Scores Entry'!$O$557))</f>
      </c>
      <c r="Y89" s="16">
        <f t="shared" si="26"/>
      </c>
      <c r="Z89" s="15">
        <f>IF($B89="","",IF('Scores Entry'!$O$558=0,"",'Scores Entry'!$O$558))</f>
      </c>
      <c r="AA89" s="16">
        <f t="shared" si="27"/>
      </c>
      <c r="AB89" s="15">
        <f>IF($B89="","",IF('Scores Entry'!$O$559=0,"",'Scores Entry'!$O$559))</f>
      </c>
      <c r="AC89" s="16">
        <f t="shared" si="28"/>
      </c>
    </row>
    <row r="90" spans="1:29" ht="12.75">
      <c r="A90" s="25">
        <v>81</v>
      </c>
      <c r="B90" s="13">
        <f>IF('Shooter Data'!B83="","",'Shooter Data'!B83)</f>
      </c>
      <c r="C90" s="13">
        <f>IF(B90="","",IF('Shooter Data'!C83="","N-"&amp;'Shooter Data'!A83,'Shooter Data'!C83))</f>
      </c>
      <c r="D90" s="13">
        <f>IF(C90="","",'Shooter Data'!D83)</f>
      </c>
      <c r="E90" s="21">
        <f>IF($B90="","",IF('Scores Entry'!$G$574=0,"",'Scores Entry'!$G$574))</f>
      </c>
      <c r="F90" s="14">
        <f t="shared" si="29"/>
      </c>
      <c r="G90" s="14">
        <f t="shared" si="20"/>
      </c>
      <c r="H90" s="14">
        <f t="shared" si="30"/>
      </c>
      <c r="I90" s="23">
        <f>IF($B90="","",'Scores Entry'!$C$574)</f>
      </c>
      <c r="J90" s="15">
        <f>IF($B90="","",IF('Scores Entry'!$G$564=0,"",'Scores Entry'!$G$564))</f>
      </c>
      <c r="K90" s="16">
        <f t="shared" si="31"/>
      </c>
      <c r="L90" s="15">
        <f>IF($B90="","",IF('Scores Entry'!$G$565=0,"",'Scores Entry'!$G$565))</f>
      </c>
      <c r="M90" s="16">
        <f t="shared" si="31"/>
      </c>
      <c r="N90" s="15">
        <f>IF($B90="","",IF('Scores Entry'!$G$566=0,"",'Scores Entry'!$G$566))</f>
      </c>
      <c r="O90" s="16">
        <f t="shared" si="21"/>
      </c>
      <c r="P90" s="15">
        <f>IF($B90="","",IF('Scores Entry'!$G$567=0,"",'Scores Entry'!$G$567))</f>
      </c>
      <c r="Q90" s="16">
        <f t="shared" si="22"/>
      </c>
      <c r="R90" s="15">
        <f>IF($B90="","",IF('Scores Entry'!$G$568=0,"",'Scores Entry'!$G$568))</f>
      </c>
      <c r="S90" s="16">
        <f t="shared" si="23"/>
      </c>
      <c r="T90" s="15">
        <f>IF($B90="","",IF('Scores Entry'!$G$569=0,"",'Scores Entry'!$G$569))</f>
      </c>
      <c r="U90" s="16">
        <f t="shared" si="24"/>
      </c>
      <c r="V90" s="15">
        <f>IF($B90="","",IF('Scores Entry'!$G$570=0,"",'Scores Entry'!$G$570))</f>
      </c>
      <c r="W90" s="16">
        <f t="shared" si="25"/>
      </c>
      <c r="X90" s="15">
        <f>IF($B90="","",IF('Scores Entry'!$G$571=0,"",'Scores Entry'!$G$571))</f>
      </c>
      <c r="Y90" s="16">
        <f t="shared" si="26"/>
      </c>
      <c r="Z90" s="15">
        <f>IF($B90="","",IF('Scores Entry'!$G$572=0,"",'Scores Entry'!$G$572))</f>
      </c>
      <c r="AA90" s="16">
        <f t="shared" si="27"/>
      </c>
      <c r="AB90" s="15">
        <f>IF($B90="","",IF('Scores Entry'!$G$573=0,"",'Scores Entry'!$G$573))</f>
      </c>
      <c r="AC90" s="16">
        <f t="shared" si="28"/>
      </c>
    </row>
    <row r="91" spans="1:29" ht="12.75">
      <c r="A91" s="25">
        <v>82</v>
      </c>
      <c r="B91" s="13">
        <f>IF('Shooter Data'!B84="","",'Shooter Data'!B84)</f>
      </c>
      <c r="C91" s="13">
        <f>IF(B91="","",IF('Shooter Data'!C84="","N-"&amp;'Shooter Data'!A84,'Shooter Data'!C84))</f>
      </c>
      <c r="D91" s="13">
        <f>IF(C91="","",'Shooter Data'!D84)</f>
      </c>
      <c r="E91" s="21">
        <f>IF($B91="","",IF('Scores Entry'!$O$574=0,"",'Scores Entry'!$O$574))</f>
      </c>
      <c r="F91" s="14">
        <f t="shared" si="29"/>
      </c>
      <c r="G91" s="14">
        <f t="shared" si="20"/>
      </c>
      <c r="H91" s="14">
        <f t="shared" si="30"/>
      </c>
      <c r="I91" s="23">
        <f>IF($B91="","",'Scores Entry'!$K$574)</f>
      </c>
      <c r="J91" s="15">
        <f>IF($B91="","",IF('Scores Entry'!$O$564=0,"",'Scores Entry'!$O$564))</f>
      </c>
      <c r="K91" s="16">
        <f t="shared" si="31"/>
      </c>
      <c r="L91" s="15">
        <f>IF($B91="","",IF('Scores Entry'!$O$565=0,"",'Scores Entry'!$O$565))</f>
      </c>
      <c r="M91" s="16">
        <f t="shared" si="31"/>
      </c>
      <c r="N91" s="15">
        <f>IF($B91="","",IF('Scores Entry'!$O$566=0,"",'Scores Entry'!$O$566))</f>
      </c>
      <c r="O91" s="16">
        <f t="shared" si="21"/>
      </c>
      <c r="P91" s="15">
        <f>IF($B91="","",IF('Scores Entry'!$O$567=0,"",'Scores Entry'!$O$567))</f>
      </c>
      <c r="Q91" s="16">
        <f t="shared" si="22"/>
      </c>
      <c r="R91" s="15">
        <f>IF($B91="","",IF('Scores Entry'!$O$568=0,"",'Scores Entry'!$O$568))</f>
      </c>
      <c r="S91" s="16">
        <f t="shared" si="23"/>
      </c>
      <c r="T91" s="15">
        <f>IF($B91="","",IF('Scores Entry'!$O$569=0,"",'Scores Entry'!$O$569))</f>
      </c>
      <c r="U91" s="16">
        <f t="shared" si="24"/>
      </c>
      <c r="V91" s="15">
        <f>IF($B91="","",IF('Scores Entry'!$O$570=0,"",'Scores Entry'!$O$570))</f>
      </c>
      <c r="W91" s="16">
        <f t="shared" si="25"/>
      </c>
      <c r="X91" s="15">
        <f>IF($B91="","",IF('Scores Entry'!$O$571=0,"",'Scores Entry'!$O$571))</f>
      </c>
      <c r="Y91" s="16">
        <f t="shared" si="26"/>
      </c>
      <c r="Z91" s="15">
        <f>IF($B91="","",IF('Scores Entry'!$O$572=0,"",'Scores Entry'!$O$572))</f>
      </c>
      <c r="AA91" s="16">
        <f t="shared" si="27"/>
      </c>
      <c r="AB91" s="15">
        <f>IF($B91="","",IF('Scores Entry'!$O$573=0,"",'Scores Entry'!$O$573))</f>
      </c>
      <c r="AC91" s="16">
        <f t="shared" si="28"/>
      </c>
    </row>
    <row r="92" spans="1:29" ht="12.75">
      <c r="A92" s="25">
        <v>83</v>
      </c>
      <c r="B92" s="13">
        <f>IF('Shooter Data'!B85="","",'Shooter Data'!B85)</f>
      </c>
      <c r="C92" s="13">
        <f>IF(B92="","",IF('Shooter Data'!C85="","N-"&amp;'Shooter Data'!A85,'Shooter Data'!C85))</f>
      </c>
      <c r="D92" s="13">
        <f>IF(C92="","",'Shooter Data'!D85)</f>
      </c>
      <c r="E92" s="21">
        <f>IF($B92="","",IF('Scores Entry'!$G$588=0,"",'Scores Entry'!$G$588))</f>
      </c>
      <c r="F92" s="14">
        <f t="shared" si="29"/>
      </c>
      <c r="G92" s="14">
        <f t="shared" si="20"/>
      </c>
      <c r="H92" s="14">
        <f t="shared" si="30"/>
      </c>
      <c r="I92" s="23">
        <f>IF($B92="","",'Scores Entry'!$C$588)</f>
      </c>
      <c r="J92" s="15">
        <f>IF($B92="","",IF('Scores Entry'!$G$578=0,"",'Scores Entry'!$G$578))</f>
      </c>
      <c r="K92" s="16">
        <f t="shared" si="31"/>
      </c>
      <c r="L92" s="15">
        <f>IF($B92="","",IF('Scores Entry'!$G$579=0,"",'Scores Entry'!$G$579))</f>
      </c>
      <c r="M92" s="16">
        <f t="shared" si="31"/>
      </c>
      <c r="N92" s="15">
        <f>IF($B92="","",IF('Scores Entry'!$G$580=0,"",'Scores Entry'!$G$580))</f>
      </c>
      <c r="O92" s="16">
        <f t="shared" si="21"/>
      </c>
      <c r="P92" s="15">
        <f>IF($B92="","",IF('Scores Entry'!$G$581=0,"",'Scores Entry'!$G$581))</f>
      </c>
      <c r="Q92" s="16">
        <f t="shared" si="22"/>
      </c>
      <c r="R92" s="15">
        <f>IF($B92="","",IF('Scores Entry'!$G$582=0,"",'Scores Entry'!$G$582))</f>
      </c>
      <c r="S92" s="16">
        <f t="shared" si="23"/>
      </c>
      <c r="T92" s="15">
        <f>IF($B92="","",IF('Scores Entry'!$G$583=0,"",'Scores Entry'!$G$583))</f>
      </c>
      <c r="U92" s="16">
        <f t="shared" si="24"/>
      </c>
      <c r="V92" s="15">
        <f>IF($B92="","",IF('Scores Entry'!$G$584=0,"",'Scores Entry'!$G$584))</f>
      </c>
      <c r="W92" s="16">
        <f t="shared" si="25"/>
      </c>
      <c r="X92" s="15">
        <f>IF($B92="","",IF('Scores Entry'!$G$585=0,"",'Scores Entry'!$G$585))</f>
      </c>
      <c r="Y92" s="16">
        <f t="shared" si="26"/>
      </c>
      <c r="Z92" s="15">
        <f>IF($B92="","",IF('Scores Entry'!$G$586=0,"",'Scores Entry'!$G$586))</f>
      </c>
      <c r="AA92" s="16">
        <f t="shared" si="27"/>
      </c>
      <c r="AB92" s="15">
        <f>IF($B92="","",IF('Scores Entry'!$G$587=0,"",'Scores Entry'!$G$587))</f>
      </c>
      <c r="AC92" s="16">
        <f t="shared" si="28"/>
      </c>
    </row>
    <row r="93" spans="1:29" ht="12.75">
      <c r="A93" s="25">
        <v>84</v>
      </c>
      <c r="B93" s="13">
        <f>IF('Shooter Data'!B86="","",'Shooter Data'!B86)</f>
      </c>
      <c r="C93" s="13">
        <f>IF(B93="","",IF('Shooter Data'!C86="","N-"&amp;'Shooter Data'!A86,'Shooter Data'!C86))</f>
      </c>
      <c r="D93" s="13">
        <f>IF(C93="","",'Shooter Data'!D86)</f>
      </c>
      <c r="E93" s="21">
        <f>IF($B93="","",IF('Scores Entry'!$O$588=0,"",'Scores Entry'!$O$588))</f>
      </c>
      <c r="F93" s="14">
        <f t="shared" si="29"/>
      </c>
      <c r="G93" s="14">
        <f t="shared" si="20"/>
      </c>
      <c r="H93" s="14">
        <f t="shared" si="30"/>
      </c>
      <c r="I93" s="23">
        <f>IF($B93="","",'Scores Entry'!$K$588)</f>
      </c>
      <c r="J93" s="15">
        <f>IF($B93="","",IF('Scores Entry'!$O$578=0,"",'Scores Entry'!$O$578))</f>
      </c>
      <c r="K93" s="16">
        <f t="shared" si="31"/>
      </c>
      <c r="L93" s="15">
        <f>IF($B93="","",IF('Scores Entry'!$O$579=0,"",'Scores Entry'!$O$579))</f>
      </c>
      <c r="M93" s="16">
        <f t="shared" si="31"/>
      </c>
      <c r="N93" s="15">
        <f>IF($B93="","",IF('Scores Entry'!$O$580=0,"",'Scores Entry'!$O$580))</f>
      </c>
      <c r="O93" s="16">
        <f t="shared" si="21"/>
      </c>
      <c r="P93" s="15">
        <f>IF($B93="","",IF('Scores Entry'!$O$581=0,"",'Scores Entry'!$O$581))</f>
      </c>
      <c r="Q93" s="16">
        <f t="shared" si="22"/>
      </c>
      <c r="R93" s="15">
        <f>IF($B93="","",IF('Scores Entry'!$O$582=0,"",'Scores Entry'!$O$582))</f>
      </c>
      <c r="S93" s="16">
        <f t="shared" si="23"/>
      </c>
      <c r="T93" s="15">
        <f>IF($B93="","",IF('Scores Entry'!$O$583=0,"",'Scores Entry'!$O$583))</f>
      </c>
      <c r="U93" s="16">
        <f t="shared" si="24"/>
      </c>
      <c r="V93" s="15">
        <f>IF($B93="","",IF('Scores Entry'!$O$584=0,"",'Scores Entry'!$O$584))</f>
      </c>
      <c r="W93" s="16">
        <f t="shared" si="25"/>
      </c>
      <c r="X93" s="15">
        <f>IF($B93="","",IF('Scores Entry'!$O$585=0,"",'Scores Entry'!$O$585))</f>
      </c>
      <c r="Y93" s="16">
        <f t="shared" si="26"/>
      </c>
      <c r="Z93" s="15">
        <f>IF($B93="","",IF('Scores Entry'!$O$586=0,"",'Scores Entry'!$O$586))</f>
      </c>
      <c r="AA93" s="16">
        <f t="shared" si="27"/>
      </c>
      <c r="AB93" s="15">
        <f>IF($B93="","",IF('Scores Entry'!$O$587=0,"",'Scores Entry'!$O$587))</f>
      </c>
      <c r="AC93" s="16">
        <f t="shared" si="28"/>
      </c>
    </row>
    <row r="94" spans="1:29" ht="12.75">
      <c r="A94" s="25">
        <v>85</v>
      </c>
      <c r="B94" s="13">
        <f>IF('Shooter Data'!B87="","",'Shooter Data'!B87)</f>
      </c>
      <c r="C94" s="13">
        <f>IF(B94="","",IF('Shooter Data'!C87="","N-"&amp;'Shooter Data'!A87,'Shooter Data'!C87))</f>
      </c>
      <c r="D94" s="13">
        <f>IF(C94="","",'Shooter Data'!D87)</f>
      </c>
      <c r="E94" s="21">
        <f>IF($B94="","",IF('Scores Entry'!$G$602=0,"",'Scores Entry'!$G$602))</f>
      </c>
      <c r="F94" s="14">
        <f t="shared" si="29"/>
      </c>
      <c r="G94" s="14">
        <f t="shared" si="20"/>
      </c>
      <c r="H94" s="14">
        <f t="shared" si="30"/>
      </c>
      <c r="I94" s="23">
        <f>IF($B94="","",'Scores Entry'!$C$602)</f>
      </c>
      <c r="J94" s="15">
        <f>IF($B94="","",IF('Scores Entry'!$G$592=0,"",'Scores Entry'!$G$592))</f>
      </c>
      <c r="K94" s="16">
        <f t="shared" si="31"/>
      </c>
      <c r="L94" s="15">
        <f>IF($B94="","",IF('Scores Entry'!$G$593=0,"",'Scores Entry'!$G$593))</f>
      </c>
      <c r="M94" s="16">
        <f t="shared" si="31"/>
      </c>
      <c r="N94" s="15">
        <f>IF($B94="","",IF('Scores Entry'!$G$594=0,"",'Scores Entry'!$G$594))</f>
      </c>
      <c r="O94" s="16">
        <f t="shared" si="21"/>
      </c>
      <c r="P94" s="15">
        <f>IF($B94="","",IF('Scores Entry'!$G$595=0,"",'Scores Entry'!$G$595))</f>
      </c>
      <c r="Q94" s="16">
        <f t="shared" si="22"/>
      </c>
      <c r="R94" s="15">
        <f>IF($B94="","",IF('Scores Entry'!$G$596=0,"",'Scores Entry'!$G$596))</f>
      </c>
      <c r="S94" s="16">
        <f t="shared" si="23"/>
      </c>
      <c r="T94" s="15">
        <f>IF($B94="","",IF('Scores Entry'!$G$597=0,"",'Scores Entry'!$G$597))</f>
      </c>
      <c r="U94" s="16">
        <f t="shared" si="24"/>
      </c>
      <c r="V94" s="15">
        <f>IF($B94="","",IF('Scores Entry'!$G$598=0,"",'Scores Entry'!$G$598))</f>
      </c>
      <c r="W94" s="16">
        <f t="shared" si="25"/>
      </c>
      <c r="X94" s="15">
        <f>IF($B94="","",IF('Scores Entry'!$G$599=0,"",'Scores Entry'!$G$599))</f>
      </c>
      <c r="Y94" s="16">
        <f t="shared" si="26"/>
      </c>
      <c r="Z94" s="15">
        <f>IF($B94="","",IF('Scores Entry'!$G$600=0,"",'Scores Entry'!$G$600))</f>
      </c>
      <c r="AA94" s="16">
        <f t="shared" si="27"/>
      </c>
      <c r="AB94" s="15">
        <f>IF($B94="","",IF('Scores Entry'!$G$601=0,"",'Scores Entry'!$G$601))</f>
      </c>
      <c r="AC94" s="16">
        <f t="shared" si="28"/>
      </c>
    </row>
    <row r="95" spans="1:29" ht="12.75">
      <c r="A95" s="25">
        <v>86</v>
      </c>
      <c r="B95" s="13">
        <f>IF('Shooter Data'!B88="","",'Shooter Data'!B88)</f>
      </c>
      <c r="C95" s="13">
        <f>IF(B95="","",IF('Shooter Data'!C88="","N-"&amp;'Shooter Data'!A88,'Shooter Data'!C88))</f>
      </c>
      <c r="D95" s="13">
        <f>IF(C95="","",'Shooter Data'!D88)</f>
      </c>
      <c r="E95" s="21">
        <f>IF($B95="","",IF('Scores Entry'!$O$602=0,"",'Scores Entry'!$O$602))</f>
      </c>
      <c r="F95" s="14">
        <f t="shared" si="29"/>
      </c>
      <c r="G95" s="14">
        <f t="shared" si="20"/>
      </c>
      <c r="H95" s="14">
        <f t="shared" si="30"/>
      </c>
      <c r="I95" s="23">
        <f>IF($B95="","",'Scores Entry'!$K$602)</f>
      </c>
      <c r="J95" s="15">
        <f>IF($B95="","",IF('Scores Entry'!$O$592=0,"",'Scores Entry'!$O$592))</f>
      </c>
      <c r="K95" s="16">
        <f t="shared" si="31"/>
      </c>
      <c r="L95" s="15">
        <f>IF($B95="","",IF('Scores Entry'!$O$593=0,"",'Scores Entry'!$O$593))</f>
      </c>
      <c r="M95" s="16">
        <f t="shared" si="31"/>
      </c>
      <c r="N95" s="15">
        <f>IF($B95="","",IF('Scores Entry'!$O$594=0,"",'Scores Entry'!$O$594))</f>
      </c>
      <c r="O95" s="16">
        <f t="shared" si="21"/>
      </c>
      <c r="P95" s="15">
        <f>IF($B95="","",IF('Scores Entry'!$O$595=0,"",'Scores Entry'!$O$595))</f>
      </c>
      <c r="Q95" s="16">
        <f t="shared" si="22"/>
      </c>
      <c r="R95" s="15">
        <f>IF($B95="","",IF('Scores Entry'!$O$596=0,"",'Scores Entry'!$O$596))</f>
      </c>
      <c r="S95" s="16">
        <f t="shared" si="23"/>
      </c>
      <c r="T95" s="15">
        <f>IF($B95="","",IF('Scores Entry'!$O$597=0,"",'Scores Entry'!$O$597))</f>
      </c>
      <c r="U95" s="16">
        <f t="shared" si="24"/>
      </c>
      <c r="V95" s="15">
        <f>IF($B95="","",IF('Scores Entry'!$O$598=0,"",'Scores Entry'!$O$598))</f>
      </c>
      <c r="W95" s="16">
        <f t="shared" si="25"/>
      </c>
      <c r="X95" s="15">
        <f>IF($B95="","",IF('Scores Entry'!$O$599=0,"",'Scores Entry'!$O$599))</f>
      </c>
      <c r="Y95" s="16">
        <f t="shared" si="26"/>
      </c>
      <c r="Z95" s="15">
        <f>IF($B95="","",IF('Scores Entry'!$O$600=0,"",'Scores Entry'!$O$600))</f>
      </c>
      <c r="AA95" s="16">
        <f t="shared" si="27"/>
      </c>
      <c r="AB95" s="15">
        <f>IF($B95="","",IF('Scores Entry'!$O$601=0,"",'Scores Entry'!$O$601))</f>
      </c>
      <c r="AC95" s="16">
        <f t="shared" si="28"/>
      </c>
    </row>
    <row r="96" spans="1:29" ht="12.75">
      <c r="A96" s="25">
        <v>87</v>
      </c>
      <c r="B96" s="13">
        <f>IF('Shooter Data'!B89="","",'Shooter Data'!B89)</f>
      </c>
      <c r="C96" s="13">
        <f>IF(B96="","",IF('Shooter Data'!C89="","N-"&amp;'Shooter Data'!A89,'Shooter Data'!C89))</f>
      </c>
      <c r="D96" s="13">
        <f>IF(C96="","",'Shooter Data'!D89)</f>
      </c>
      <c r="E96" s="21">
        <f>IF($B96="","",IF('Scores Entry'!$G$616=0,"",'Scores Entry'!$G$616))</f>
      </c>
      <c r="F96" s="14">
        <f t="shared" si="29"/>
      </c>
      <c r="G96" s="14">
        <f t="shared" si="20"/>
      </c>
      <c r="H96" s="14">
        <f t="shared" si="30"/>
      </c>
      <c r="I96" s="23">
        <f>IF($B96="","",'Scores Entry'!$C$616)</f>
      </c>
      <c r="J96" s="15">
        <f>IF($B96="","",IF('Scores Entry'!$G$606=0,"",'Scores Entry'!$G$606))</f>
      </c>
      <c r="K96" s="16">
        <f t="shared" si="31"/>
      </c>
      <c r="L96" s="15">
        <f>IF($B96="","",IF('Scores Entry'!$G$607=0,"",'Scores Entry'!$G$607))</f>
      </c>
      <c r="M96" s="16">
        <f t="shared" si="31"/>
      </c>
      <c r="N96" s="15">
        <f>IF($B96="","",IF('Scores Entry'!$G$608=0,"",'Scores Entry'!$G$608))</f>
      </c>
      <c r="O96" s="16">
        <f t="shared" si="21"/>
      </c>
      <c r="P96" s="15">
        <f>IF($B96="","",IF('Scores Entry'!$G$609=0,"",'Scores Entry'!$G$609))</f>
      </c>
      <c r="Q96" s="16">
        <f t="shared" si="22"/>
      </c>
      <c r="R96" s="15">
        <f>IF($B96="","",IF('Scores Entry'!$G$610=0,"",'Scores Entry'!$G$610))</f>
      </c>
      <c r="S96" s="16">
        <f t="shared" si="23"/>
      </c>
      <c r="T96" s="15">
        <f>IF($B96="","",IF('Scores Entry'!$G$611=0,"",'Scores Entry'!$G$611))</f>
      </c>
      <c r="U96" s="16">
        <f t="shared" si="24"/>
      </c>
      <c r="V96" s="15">
        <f>IF($B96="","",IF('Scores Entry'!$G$612=0,"",'Scores Entry'!$G$612))</f>
      </c>
      <c r="W96" s="16">
        <f t="shared" si="25"/>
      </c>
      <c r="X96" s="15">
        <f>IF($B96="","",IF('Scores Entry'!$G$613=0,"",'Scores Entry'!$G$613))</f>
      </c>
      <c r="Y96" s="16">
        <f t="shared" si="26"/>
      </c>
      <c r="Z96" s="15">
        <f>IF($B96="","",IF('Scores Entry'!$G$614=0,"",'Scores Entry'!$G$614))</f>
      </c>
      <c r="AA96" s="16">
        <f t="shared" si="27"/>
      </c>
      <c r="AB96" s="15">
        <f>IF($B96="","",IF('Scores Entry'!$G$615=0,"",'Scores Entry'!$G$615))</f>
      </c>
      <c r="AC96" s="16">
        <f t="shared" si="28"/>
      </c>
    </row>
    <row r="97" spans="1:29" ht="12.75">
      <c r="A97" s="25">
        <v>88</v>
      </c>
      <c r="B97" s="13">
        <f>IF('Shooter Data'!B90="","",'Shooter Data'!B90)</f>
      </c>
      <c r="C97" s="13">
        <f>IF(B97="","",IF('Shooter Data'!C90="","N-"&amp;'Shooter Data'!A90,'Shooter Data'!C90))</f>
      </c>
      <c r="D97" s="13">
        <f>IF(C97="","",'Shooter Data'!D90)</f>
      </c>
      <c r="E97" s="21">
        <f>IF($B97="","",IF('Scores Entry'!$O$616=0,"",'Scores Entry'!$O$616))</f>
      </c>
      <c r="F97" s="14">
        <f t="shared" si="29"/>
      </c>
      <c r="G97" s="14">
        <f t="shared" si="20"/>
      </c>
      <c r="H97" s="14">
        <f t="shared" si="30"/>
      </c>
      <c r="I97" s="23">
        <f>IF($B97="","",'Scores Entry'!$K$616)</f>
      </c>
      <c r="J97" s="15">
        <f>IF($B97="","",IF('Scores Entry'!$O$606=0,"",'Scores Entry'!$O$606))</f>
      </c>
      <c r="K97" s="16">
        <f t="shared" si="31"/>
      </c>
      <c r="L97" s="15">
        <f>IF($B97="","",IF('Scores Entry'!$O$607=0,"",'Scores Entry'!$O$607))</f>
      </c>
      <c r="M97" s="16">
        <f t="shared" si="31"/>
      </c>
      <c r="N97" s="15">
        <f>IF($B97="","",IF('Scores Entry'!$O$608=0,"",'Scores Entry'!$O$608))</f>
      </c>
      <c r="O97" s="16">
        <f t="shared" si="21"/>
      </c>
      <c r="P97" s="15">
        <f>IF($B97="","",IF('Scores Entry'!$O$609=0,"",'Scores Entry'!$O$609))</f>
      </c>
      <c r="Q97" s="16">
        <f t="shared" si="22"/>
      </c>
      <c r="R97" s="15">
        <f>IF($B97="","",IF('Scores Entry'!$O$610=0,"",'Scores Entry'!$O$610))</f>
      </c>
      <c r="S97" s="16">
        <f t="shared" si="23"/>
      </c>
      <c r="T97" s="15">
        <f>IF($B97="","",IF('Scores Entry'!$O$611=0,"",'Scores Entry'!$O$611))</f>
      </c>
      <c r="U97" s="16">
        <f t="shared" si="24"/>
      </c>
      <c r="V97" s="15">
        <f>IF($B97="","",IF('Scores Entry'!$O$612=0,"",'Scores Entry'!$O$612))</f>
      </c>
      <c r="W97" s="16">
        <f t="shared" si="25"/>
      </c>
      <c r="X97" s="15">
        <f>IF($B97="","",IF('Scores Entry'!$O$613=0,"",'Scores Entry'!$O$613))</f>
      </c>
      <c r="Y97" s="16">
        <f t="shared" si="26"/>
      </c>
      <c r="Z97" s="15">
        <f>IF($B97="","",IF('Scores Entry'!$O$614=0,"",'Scores Entry'!$O$614))</f>
      </c>
      <c r="AA97" s="16">
        <f t="shared" si="27"/>
      </c>
      <c r="AB97" s="15">
        <f>IF($B97="","",IF('Scores Entry'!$O$615=0,"",'Scores Entry'!$O$615))</f>
      </c>
      <c r="AC97" s="16">
        <f t="shared" si="28"/>
      </c>
    </row>
    <row r="98" spans="1:29" ht="12.75">
      <c r="A98" s="25">
        <v>89</v>
      </c>
      <c r="B98" s="13">
        <f>IF('Shooter Data'!B91="","",'Shooter Data'!B91)</f>
      </c>
      <c r="C98" s="13">
        <f>IF(B98="","",IF('Shooter Data'!C91="","N-"&amp;'Shooter Data'!A91,'Shooter Data'!C91))</f>
      </c>
      <c r="D98" s="13">
        <f>IF(C98="","",'Shooter Data'!D91)</f>
      </c>
      <c r="E98" s="21">
        <f>IF($B98="","",IF('Scores Entry'!$G$630=0,"",'Scores Entry'!$G$630))</f>
      </c>
      <c r="F98" s="14">
        <f t="shared" si="29"/>
      </c>
      <c r="G98" s="14">
        <f t="shared" si="20"/>
      </c>
      <c r="H98" s="14">
        <f t="shared" si="30"/>
      </c>
      <c r="I98" s="23">
        <f>IF($B98="","",'Scores Entry'!$C$630)</f>
      </c>
      <c r="J98" s="15">
        <f>IF($B98="","",IF('Scores Entry'!$G$620=0,"",'Scores Entry'!$G$620))</f>
      </c>
      <c r="K98" s="16">
        <f t="shared" si="31"/>
      </c>
      <c r="L98" s="15">
        <f>IF($B98="","",IF('Scores Entry'!$G$621=0,"",'Scores Entry'!$G$621))</f>
      </c>
      <c r="M98" s="16">
        <f t="shared" si="31"/>
      </c>
      <c r="N98" s="15">
        <f>IF($B98="","",IF('Scores Entry'!$G$622=0,"",'Scores Entry'!$G$622))</f>
      </c>
      <c r="O98" s="16">
        <f t="shared" si="21"/>
      </c>
      <c r="P98" s="15">
        <f>IF($B98="","",IF('Scores Entry'!$G$623=0,"",'Scores Entry'!$G$623))</f>
      </c>
      <c r="Q98" s="16">
        <f t="shared" si="22"/>
      </c>
      <c r="R98" s="15">
        <f>IF($B98="","",IF('Scores Entry'!$G$624=0,"",'Scores Entry'!$G$624))</f>
      </c>
      <c r="S98" s="16">
        <f t="shared" si="23"/>
      </c>
      <c r="T98" s="15">
        <f>IF($B98="","",IF('Scores Entry'!$G$625=0,"",'Scores Entry'!$G$625))</f>
      </c>
      <c r="U98" s="16">
        <f t="shared" si="24"/>
      </c>
      <c r="V98" s="15">
        <f>IF($B98="","",IF('Scores Entry'!$G$626=0,"",'Scores Entry'!$G$626))</f>
      </c>
      <c r="W98" s="16">
        <f t="shared" si="25"/>
      </c>
      <c r="X98" s="15">
        <f>IF($B98="","",IF('Scores Entry'!$G$627=0,"",'Scores Entry'!$G$627))</f>
      </c>
      <c r="Y98" s="16">
        <f t="shared" si="26"/>
      </c>
      <c r="Z98" s="15">
        <f>IF($B98="","",IF('Scores Entry'!$G$628=0,"",'Scores Entry'!$G$628))</f>
      </c>
      <c r="AA98" s="16">
        <f t="shared" si="27"/>
      </c>
      <c r="AB98" s="15">
        <f>IF($B98="","",IF('Scores Entry'!$G$629=0,"",'Scores Entry'!$G$629))</f>
      </c>
      <c r="AC98" s="16">
        <f t="shared" si="28"/>
      </c>
    </row>
    <row r="99" spans="1:29" ht="12.75">
      <c r="A99" s="25">
        <v>90</v>
      </c>
      <c r="B99" s="13">
        <f>IF('Shooter Data'!B92="","",'Shooter Data'!B92)</f>
      </c>
      <c r="C99" s="13">
        <f>IF(B99="","",IF('Shooter Data'!C92="","N-"&amp;'Shooter Data'!A92,'Shooter Data'!C92))</f>
      </c>
      <c r="D99" s="13">
        <f>IF(C99="","",'Shooter Data'!D92)</f>
      </c>
      <c r="E99" s="21">
        <f>IF($B99="","",IF('Scores Entry'!$O$630=0,"",'Scores Entry'!$O$630))</f>
      </c>
      <c r="F99" s="14">
        <f t="shared" si="29"/>
      </c>
      <c r="G99" s="14">
        <f t="shared" si="20"/>
      </c>
      <c r="H99" s="14">
        <f t="shared" si="30"/>
      </c>
      <c r="I99" s="23">
        <f>IF($B99="","",'Scores Entry'!$K$630)</f>
      </c>
      <c r="J99" s="15">
        <f>IF($B99="","",IF('Scores Entry'!$O$620=0,"",'Scores Entry'!$O$620))</f>
      </c>
      <c r="K99" s="16">
        <f t="shared" si="31"/>
      </c>
      <c r="L99" s="15">
        <f>IF($B99="","",IF('Scores Entry'!$O$621=0,"",'Scores Entry'!$O$621))</f>
      </c>
      <c r="M99" s="16">
        <f t="shared" si="31"/>
      </c>
      <c r="N99" s="15">
        <f>IF($B99="","",IF('Scores Entry'!$O$622=0,"",'Scores Entry'!$O$622))</f>
      </c>
      <c r="O99" s="16">
        <f t="shared" si="21"/>
      </c>
      <c r="P99" s="15">
        <f>IF($B99="","",IF('Scores Entry'!$O$623=0,"",'Scores Entry'!$O$623))</f>
      </c>
      <c r="Q99" s="16">
        <f t="shared" si="22"/>
      </c>
      <c r="R99" s="15">
        <f>IF($B99="","",IF('Scores Entry'!$O$624=0,"",'Scores Entry'!$O$624))</f>
      </c>
      <c r="S99" s="16">
        <f t="shared" si="23"/>
      </c>
      <c r="T99" s="15">
        <f>IF($B99="","",IF('Scores Entry'!$O$625=0,"",'Scores Entry'!$O$625))</f>
      </c>
      <c r="U99" s="16">
        <f t="shared" si="24"/>
      </c>
      <c r="V99" s="15">
        <f>IF($B99="","",IF('Scores Entry'!$O$626=0,"",'Scores Entry'!$O$626))</f>
      </c>
      <c r="W99" s="16">
        <f t="shared" si="25"/>
      </c>
      <c r="X99" s="15">
        <f>IF($B99="","",IF('Scores Entry'!$O$627=0,"",'Scores Entry'!$O$627))</f>
      </c>
      <c r="Y99" s="16">
        <f t="shared" si="26"/>
      </c>
      <c r="Z99" s="15">
        <f>IF($B99="","",IF('Scores Entry'!$O$628=0,"",'Scores Entry'!$O$628))</f>
      </c>
      <c r="AA99" s="16">
        <f t="shared" si="27"/>
      </c>
      <c r="AB99" s="15">
        <f>IF($B99="","",IF('Scores Entry'!$O$629=0,"",'Scores Entry'!$O$629))</f>
      </c>
      <c r="AC99" s="16">
        <f t="shared" si="28"/>
      </c>
    </row>
    <row r="100" spans="1:29" ht="12.75">
      <c r="A100" s="25">
        <v>91</v>
      </c>
      <c r="B100" s="13">
        <f>IF('Shooter Data'!B93="","",'Shooter Data'!B93)</f>
      </c>
      <c r="C100" s="13">
        <f>IF(B100="","",IF('Shooter Data'!C93="","N-"&amp;'Shooter Data'!A93,'Shooter Data'!C93))</f>
      </c>
      <c r="D100" s="13">
        <f>IF(C100="","",'Shooter Data'!D93)</f>
      </c>
      <c r="E100" s="21">
        <f>IF($B100="","",IF('Scores Entry'!$G$644=0,"",'Scores Entry'!$G$644))</f>
      </c>
      <c r="F100" s="14">
        <f t="shared" si="29"/>
      </c>
      <c r="G100" s="14">
        <f t="shared" si="20"/>
      </c>
      <c r="H100" s="14">
        <f t="shared" si="30"/>
      </c>
      <c r="I100" s="23">
        <f>IF($B100="","",'Scores Entry'!$C$644)</f>
      </c>
      <c r="J100" s="15">
        <f>IF($B100="","",IF('Scores Entry'!$G$634=0,"",'Scores Entry'!$G$634))</f>
      </c>
      <c r="K100" s="16">
        <f t="shared" si="31"/>
      </c>
      <c r="L100" s="15">
        <f>IF($B100="","",IF('Scores Entry'!$G$635=0,"",'Scores Entry'!$G$635))</f>
      </c>
      <c r="M100" s="16">
        <f t="shared" si="31"/>
      </c>
      <c r="N100" s="15">
        <f>IF($B100="","",IF('Scores Entry'!$G$636=0,"",'Scores Entry'!$G$636))</f>
      </c>
      <c r="O100" s="16">
        <f t="shared" si="21"/>
      </c>
      <c r="P100" s="15">
        <f>IF($B100="","",IF('Scores Entry'!$G$637=0,"",'Scores Entry'!$G$637))</f>
      </c>
      <c r="Q100" s="16">
        <f t="shared" si="22"/>
      </c>
      <c r="R100" s="15">
        <f>IF($B100="","",IF('Scores Entry'!$G$638=0,"",'Scores Entry'!$G$638))</f>
      </c>
      <c r="S100" s="16">
        <f t="shared" si="23"/>
      </c>
      <c r="T100" s="15">
        <f>IF($B100="","",IF('Scores Entry'!$G$639=0,"",'Scores Entry'!$G$639))</f>
      </c>
      <c r="U100" s="16">
        <f t="shared" si="24"/>
      </c>
      <c r="V100" s="15">
        <f>IF($B100="","",IF('Scores Entry'!$G$640=0,"",'Scores Entry'!$G$640))</f>
      </c>
      <c r="W100" s="16">
        <f t="shared" si="25"/>
      </c>
      <c r="X100" s="15">
        <f>IF($B100="","",IF('Scores Entry'!$G$641=0,"",'Scores Entry'!$G$641))</f>
      </c>
      <c r="Y100" s="16">
        <f t="shared" si="26"/>
      </c>
      <c r="Z100" s="15">
        <f>IF($B100="","",IF('Scores Entry'!$G$642=0,"",'Scores Entry'!$G$642))</f>
      </c>
      <c r="AA100" s="16">
        <f t="shared" si="27"/>
      </c>
      <c r="AB100" s="15">
        <f>IF($B100="","",IF('Scores Entry'!$G$643=0,"",'Scores Entry'!$G$643))</f>
      </c>
      <c r="AC100" s="16">
        <f t="shared" si="28"/>
      </c>
    </row>
    <row r="101" spans="1:29" ht="12.75">
      <c r="A101" s="25">
        <v>92</v>
      </c>
      <c r="B101" s="13">
        <f>IF('Shooter Data'!B94="","",'Shooter Data'!B94)</f>
      </c>
      <c r="C101" s="13">
        <f>IF(B101="","",IF('Shooter Data'!C94="","N-"&amp;'Shooter Data'!A94,'Shooter Data'!C94))</f>
      </c>
      <c r="D101" s="13">
        <f>IF(C101="","",'Shooter Data'!D94)</f>
      </c>
      <c r="E101" s="21">
        <f>IF($B101="","",IF('Scores Entry'!$O$644=0,"",'Scores Entry'!$O$644))</f>
      </c>
      <c r="F101" s="14">
        <f t="shared" si="29"/>
      </c>
      <c r="G101" s="14">
        <f t="shared" si="20"/>
      </c>
      <c r="H101" s="14">
        <f t="shared" si="30"/>
      </c>
      <c r="I101" s="23">
        <f>IF($B101="","",'Scores Entry'!$K$644)</f>
      </c>
      <c r="J101" s="15">
        <f>IF($B101="","",IF('Scores Entry'!$O$634=0,"",'Scores Entry'!$O$634))</f>
      </c>
      <c r="K101" s="16">
        <f t="shared" si="31"/>
      </c>
      <c r="L101" s="15">
        <f>IF($B101="","",IF('Scores Entry'!$O$635=0,"",'Scores Entry'!$O$635))</f>
      </c>
      <c r="M101" s="16">
        <f t="shared" si="31"/>
      </c>
      <c r="N101" s="15">
        <f>IF($B101="","",IF('Scores Entry'!$O$636=0,"",'Scores Entry'!$O$636))</f>
      </c>
      <c r="O101" s="16">
        <f t="shared" si="21"/>
      </c>
      <c r="P101" s="15">
        <f>IF($B101="","",IF('Scores Entry'!$O$637=0,"",'Scores Entry'!$O$637))</f>
      </c>
      <c r="Q101" s="16">
        <f t="shared" si="22"/>
      </c>
      <c r="R101" s="15">
        <f>IF($B101="","",IF('Scores Entry'!$O$638=0,"",'Scores Entry'!$O$638))</f>
      </c>
      <c r="S101" s="16">
        <f t="shared" si="23"/>
      </c>
      <c r="T101" s="15">
        <f>IF($B101="","",IF('Scores Entry'!$O$639=0,"",'Scores Entry'!$O$639))</f>
      </c>
      <c r="U101" s="16">
        <f t="shared" si="24"/>
      </c>
      <c r="V101" s="15">
        <f>IF($B101="","",IF('Scores Entry'!$O$640=0,"",'Scores Entry'!$O$640))</f>
      </c>
      <c r="W101" s="16">
        <f t="shared" si="25"/>
      </c>
      <c r="X101" s="15">
        <f>IF($B101="","",IF('Scores Entry'!$O$641=0,"",'Scores Entry'!$O$641))</f>
      </c>
      <c r="Y101" s="16">
        <f t="shared" si="26"/>
      </c>
      <c r="Z101" s="15">
        <f>IF($B101="","",IF('Scores Entry'!$O$642=0,"",'Scores Entry'!$O$642))</f>
      </c>
      <c r="AA101" s="16">
        <f t="shared" si="27"/>
      </c>
      <c r="AB101" s="15">
        <f>IF($B101="","",IF('Scores Entry'!$O$643=0,"",'Scores Entry'!$O$643))</f>
      </c>
      <c r="AC101" s="16">
        <f t="shared" si="28"/>
      </c>
    </row>
    <row r="102" spans="1:29" ht="12.75">
      <c r="A102" s="25">
        <v>93</v>
      </c>
      <c r="B102" s="13">
        <f>IF('Shooter Data'!B95="","",'Shooter Data'!B95)</f>
      </c>
      <c r="C102" s="13">
        <f>IF(B102="","",IF('Shooter Data'!C95="","N-"&amp;'Shooter Data'!A95,'Shooter Data'!C95))</f>
      </c>
      <c r="D102" s="13">
        <f>IF(C102="","",'Shooter Data'!D95)</f>
      </c>
      <c r="E102" s="21">
        <f>IF($B102="","",IF('Scores Entry'!$G$658=0,"",'Scores Entry'!$G$658))</f>
      </c>
      <c r="F102" s="14">
        <f t="shared" si="29"/>
      </c>
      <c r="G102" s="14">
        <f t="shared" si="20"/>
      </c>
      <c r="H102" s="14">
        <f t="shared" si="30"/>
      </c>
      <c r="I102" s="23">
        <f>IF($B102="","",'Scores Entry'!$C$658)</f>
      </c>
      <c r="J102" s="15">
        <f>IF($B102="","",IF('Scores Entry'!$G$648=0,"",'Scores Entry'!$G$648))</f>
      </c>
      <c r="K102" s="16">
        <f t="shared" si="31"/>
      </c>
      <c r="L102" s="15">
        <f>IF($B102="","",IF('Scores Entry'!$G$649=0,"",'Scores Entry'!$G$649))</f>
      </c>
      <c r="M102" s="16">
        <f t="shared" si="31"/>
      </c>
      <c r="N102" s="15">
        <f>IF($B102="","",IF('Scores Entry'!$G$650=0,"",'Scores Entry'!$G$650))</f>
      </c>
      <c r="O102" s="16">
        <f t="shared" si="21"/>
      </c>
      <c r="P102" s="15">
        <f>IF($B102="","",IF('Scores Entry'!$G$651=0,"",'Scores Entry'!$G$651))</f>
      </c>
      <c r="Q102" s="16">
        <f t="shared" si="22"/>
      </c>
      <c r="R102" s="15">
        <f>IF($B102="","",IF('Scores Entry'!$G$652=0,"",'Scores Entry'!$G$652))</f>
      </c>
      <c r="S102" s="16">
        <f t="shared" si="23"/>
      </c>
      <c r="T102" s="15">
        <f>IF($B102="","",IF('Scores Entry'!$G$653=0,"",'Scores Entry'!$G$653))</f>
      </c>
      <c r="U102" s="16">
        <f t="shared" si="24"/>
      </c>
      <c r="V102" s="15">
        <f>IF($B102="","",IF('Scores Entry'!$G$654=0,"",'Scores Entry'!$G$654))</f>
      </c>
      <c r="W102" s="16">
        <f t="shared" si="25"/>
      </c>
      <c r="X102" s="15">
        <f>IF($B102="","",IF('Scores Entry'!$G$655=0,"",'Scores Entry'!$G$655))</f>
      </c>
      <c r="Y102" s="16">
        <f t="shared" si="26"/>
      </c>
      <c r="Z102" s="15">
        <f>IF($B102="","",IF('Scores Entry'!$G$656=0,"",'Scores Entry'!$G$656))</f>
      </c>
      <c r="AA102" s="16">
        <f t="shared" si="27"/>
      </c>
      <c r="AB102" s="15">
        <f>IF($B102="","",IF('Scores Entry'!$G$657=0,"",'Scores Entry'!$G$657))</f>
      </c>
      <c r="AC102" s="16">
        <f t="shared" si="28"/>
      </c>
    </row>
    <row r="103" spans="1:29" ht="12.75">
      <c r="A103" s="25">
        <v>94</v>
      </c>
      <c r="B103" s="13">
        <f>IF('Shooter Data'!B96="","",'Shooter Data'!B96)</f>
      </c>
      <c r="C103" s="13">
        <f>IF(B103="","",IF('Shooter Data'!C96="","N-"&amp;'Shooter Data'!A96,'Shooter Data'!C96))</f>
      </c>
      <c r="D103" s="13">
        <f>IF(C103="","",'Shooter Data'!D96)</f>
      </c>
      <c r="E103" s="21">
        <f>IF($B103="","",IF('Scores Entry'!$O$658=0,"",'Scores Entry'!$O$658))</f>
      </c>
      <c r="F103" s="14">
        <f t="shared" si="29"/>
      </c>
      <c r="G103" s="14">
        <f t="shared" si="20"/>
      </c>
      <c r="H103" s="14">
        <f t="shared" si="30"/>
      </c>
      <c r="I103" s="23">
        <f>IF($B103="","",'Scores Entry'!$K$658)</f>
      </c>
      <c r="J103" s="15">
        <f>IF($B103="","",IF('Scores Entry'!$O$648=0,"",'Scores Entry'!$O$648))</f>
      </c>
      <c r="K103" s="16">
        <f t="shared" si="31"/>
      </c>
      <c r="L103" s="15">
        <f>IF($B103="","",IF('Scores Entry'!$O$649=0,"",'Scores Entry'!$O$649))</f>
      </c>
      <c r="M103" s="16">
        <f t="shared" si="31"/>
      </c>
      <c r="N103" s="15">
        <f>IF($B103="","",IF('Scores Entry'!$O$650=0,"",'Scores Entry'!$O$650))</f>
      </c>
      <c r="O103" s="16">
        <f t="shared" si="21"/>
      </c>
      <c r="P103" s="15">
        <f>IF($B103="","",IF('Scores Entry'!$O$651=0,"",'Scores Entry'!$O$651))</f>
      </c>
      <c r="Q103" s="16">
        <f t="shared" si="22"/>
      </c>
      <c r="R103" s="15">
        <f>IF($B103="","",IF('Scores Entry'!$O$652=0,"",'Scores Entry'!$O$652))</f>
      </c>
      <c r="S103" s="16">
        <f t="shared" si="23"/>
      </c>
      <c r="T103" s="15">
        <f>IF($B103="","",IF('Scores Entry'!$O$653=0,"",'Scores Entry'!$O$653))</f>
      </c>
      <c r="U103" s="16">
        <f t="shared" si="24"/>
      </c>
      <c r="V103" s="15">
        <f>IF($B103="","",IF('Scores Entry'!$O$654=0,"",'Scores Entry'!$O$654))</f>
      </c>
      <c r="W103" s="16">
        <f t="shared" si="25"/>
      </c>
      <c r="X103" s="15">
        <f>IF($B103="","",IF('Scores Entry'!$O$655=0,"",'Scores Entry'!$O$655))</f>
      </c>
      <c r="Y103" s="16">
        <f t="shared" si="26"/>
      </c>
      <c r="Z103" s="15">
        <f>IF($B103="","",IF('Scores Entry'!$O$656=0,"",'Scores Entry'!$O$656))</f>
      </c>
      <c r="AA103" s="16">
        <f t="shared" si="27"/>
      </c>
      <c r="AB103" s="15">
        <f>IF($B103="","",IF('Scores Entry'!$O$657=0,"",'Scores Entry'!$O$657))</f>
      </c>
      <c r="AC103" s="16">
        <f t="shared" si="28"/>
      </c>
    </row>
    <row r="104" spans="1:29" ht="12.75">
      <c r="A104" s="25">
        <v>95</v>
      </c>
      <c r="B104" s="13">
        <f>IF('Shooter Data'!B97="","",'Shooter Data'!B97)</f>
      </c>
      <c r="C104" s="13">
        <f>IF(B104="","",IF('Shooter Data'!C97="","N-"&amp;'Shooter Data'!A97,'Shooter Data'!C97))</f>
      </c>
      <c r="D104" s="13">
        <f>IF(C104="","",'Shooter Data'!D97)</f>
      </c>
      <c r="E104" s="21">
        <f>IF($B104="","",IF('Scores Entry'!$G$672=0,"",'Scores Entry'!$G$672))</f>
      </c>
      <c r="F104" s="14">
        <f t="shared" si="29"/>
      </c>
      <c r="G104" s="14">
        <f t="shared" si="20"/>
      </c>
      <c r="H104" s="14">
        <f t="shared" si="30"/>
      </c>
      <c r="I104" s="23">
        <f>IF($B104="","",'Scores Entry'!$C$672)</f>
      </c>
      <c r="J104" s="15">
        <f>IF($B104="","",IF('Scores Entry'!$G$662=0,"",'Scores Entry'!$G$662))</f>
      </c>
      <c r="K104" s="16">
        <f t="shared" si="31"/>
      </c>
      <c r="L104" s="15">
        <f>IF($B104="","",IF('Scores Entry'!$G$663=0,"",'Scores Entry'!$G$663))</f>
      </c>
      <c r="M104" s="16">
        <f t="shared" si="31"/>
      </c>
      <c r="N104" s="15">
        <f>IF($B104="","",IF('Scores Entry'!$G$664=0,"",'Scores Entry'!$G$664))</f>
      </c>
      <c r="O104" s="16">
        <f t="shared" si="21"/>
      </c>
      <c r="P104" s="15">
        <f>IF($B104="","",IF('Scores Entry'!$G$665=0,"",'Scores Entry'!$G$665))</f>
      </c>
      <c r="Q104" s="16">
        <f t="shared" si="22"/>
      </c>
      <c r="R104" s="15">
        <f>IF($B104="","",IF('Scores Entry'!$G$666=0,"",'Scores Entry'!$G$666))</f>
      </c>
      <c r="S104" s="16">
        <f t="shared" si="23"/>
      </c>
      <c r="T104" s="15">
        <f>IF($B104="","",IF('Scores Entry'!$G$667=0,"",'Scores Entry'!$G$667))</f>
      </c>
      <c r="U104" s="16">
        <f t="shared" si="24"/>
      </c>
      <c r="V104" s="15">
        <f>IF($B104="","",IF('Scores Entry'!$G$668=0,"",'Scores Entry'!$G$668))</f>
      </c>
      <c r="W104" s="16">
        <f t="shared" si="25"/>
      </c>
      <c r="X104" s="15">
        <f>IF($B104="","",IF('Scores Entry'!$G$669=0,"",'Scores Entry'!$G$669))</f>
      </c>
      <c r="Y104" s="16">
        <f t="shared" si="26"/>
      </c>
      <c r="Z104" s="15">
        <f>IF($B104="","",IF('Scores Entry'!$G$670=0,"",'Scores Entry'!$G$670))</f>
      </c>
      <c r="AA104" s="16">
        <f t="shared" si="27"/>
      </c>
      <c r="AB104" s="15">
        <f>IF($B104="","",IF('Scores Entry'!$G$671=0,"",'Scores Entry'!$G$671))</f>
      </c>
      <c r="AC104" s="16">
        <f t="shared" si="28"/>
      </c>
    </row>
    <row r="105" spans="1:29" ht="12.75">
      <c r="A105" s="25">
        <v>96</v>
      </c>
      <c r="B105" s="13">
        <f>IF('Shooter Data'!B98="","",'Shooter Data'!B98)</f>
      </c>
      <c r="C105" s="13">
        <f>IF(B105="","",IF('Shooter Data'!C98="","N-"&amp;'Shooter Data'!A98,'Shooter Data'!C98))</f>
      </c>
      <c r="D105" s="13">
        <f>IF(C105="","",'Shooter Data'!D98)</f>
      </c>
      <c r="E105" s="21">
        <f>IF($B105="","",IF('Scores Entry'!$O$672=0,"",'Scores Entry'!$O$672))</f>
      </c>
      <c r="F105" s="14">
        <f t="shared" si="29"/>
      </c>
      <c r="G105" s="14">
        <f t="shared" si="20"/>
      </c>
      <c r="H105" s="14">
        <f t="shared" si="30"/>
      </c>
      <c r="I105" s="23">
        <f>IF($B105="","",'Scores Entry'!$K$672)</f>
      </c>
      <c r="J105" s="15">
        <f>IF($B105="","",IF('Scores Entry'!$O$662=0,"",'Scores Entry'!$O$662))</f>
      </c>
      <c r="K105" s="16">
        <f t="shared" si="31"/>
      </c>
      <c r="L105" s="15">
        <f>IF($B105="","",IF('Scores Entry'!$O$663=0,"",'Scores Entry'!$O$663))</f>
      </c>
      <c r="M105" s="16">
        <f t="shared" si="31"/>
      </c>
      <c r="N105" s="15">
        <f>IF($B105="","",IF('Scores Entry'!$O$664=0,"",'Scores Entry'!$O$664))</f>
      </c>
      <c r="O105" s="16">
        <f t="shared" si="21"/>
      </c>
      <c r="P105" s="15">
        <f>IF($B105="","",IF('Scores Entry'!$O$665=0,"",'Scores Entry'!$O$665))</f>
      </c>
      <c r="Q105" s="16">
        <f t="shared" si="22"/>
      </c>
      <c r="R105" s="15">
        <f>IF($B105="","",IF('Scores Entry'!$O$666=0,"",'Scores Entry'!$O$666))</f>
      </c>
      <c r="S105" s="16">
        <f t="shared" si="23"/>
      </c>
      <c r="T105" s="15">
        <f>IF($B105="","",IF('Scores Entry'!$O$667=0,"",'Scores Entry'!$O$667))</f>
      </c>
      <c r="U105" s="16">
        <f t="shared" si="24"/>
      </c>
      <c r="V105" s="15">
        <f>IF($B105="","",IF('Scores Entry'!$O$668=0,"",'Scores Entry'!$O$668))</f>
      </c>
      <c r="W105" s="16">
        <f t="shared" si="25"/>
      </c>
      <c r="X105" s="15">
        <f>IF($B105="","",IF('Scores Entry'!$O$669=0,"",'Scores Entry'!$O$669))</f>
      </c>
      <c r="Y105" s="16">
        <f t="shared" si="26"/>
      </c>
      <c r="Z105" s="15">
        <f>IF($B105="","",IF('Scores Entry'!$O$670=0,"",'Scores Entry'!$O$670))</f>
      </c>
      <c r="AA105" s="16">
        <f t="shared" si="27"/>
      </c>
      <c r="AB105" s="15">
        <f>IF($B105="","",IF('Scores Entry'!$O$671=0,"",'Scores Entry'!$O$671))</f>
      </c>
      <c r="AC105" s="16">
        <f t="shared" si="28"/>
      </c>
    </row>
    <row r="106" spans="1:29" ht="12.75">
      <c r="A106" s="25">
        <v>97</v>
      </c>
      <c r="B106" s="13">
        <f>IF('Shooter Data'!B99="","",'Shooter Data'!B99)</f>
      </c>
      <c r="C106" s="13">
        <f>IF(B106="","",IF('Shooter Data'!C99="","N-"&amp;'Shooter Data'!A99,'Shooter Data'!C99))</f>
      </c>
      <c r="D106" s="13">
        <f>IF(C106="","",'Shooter Data'!D99)</f>
      </c>
      <c r="E106" s="21">
        <f>IF($B106="","",IF('Scores Entry'!$G$686=0,"",'Scores Entry'!$G$686))</f>
      </c>
      <c r="F106" s="14">
        <f t="shared" si="29"/>
      </c>
      <c r="G106" s="14">
        <f t="shared" si="20"/>
      </c>
      <c r="H106" s="14">
        <f t="shared" si="30"/>
      </c>
      <c r="I106" s="23">
        <f>IF($B106="","",'Scores Entry'!$C$686)</f>
      </c>
      <c r="J106" s="15">
        <f>IF($B106="","",IF('Scores Entry'!$G$676=0,"",'Scores Entry'!$G$676))</f>
      </c>
      <c r="K106" s="16">
        <f t="shared" si="31"/>
      </c>
      <c r="L106" s="15">
        <f>IF($B106="","",IF('Scores Entry'!$G$677=0,"",'Scores Entry'!$G$677))</f>
      </c>
      <c r="M106" s="16">
        <f t="shared" si="31"/>
      </c>
      <c r="N106" s="15">
        <f>IF($B106="","",IF('Scores Entry'!$G$678=0,"",'Scores Entry'!$G$678))</f>
      </c>
      <c r="O106" s="16">
        <f>IF(N106="","",RANK(N106,N$10:N$109,1))</f>
      </c>
      <c r="P106" s="15">
        <f>IF($B106="","",IF('Scores Entry'!$G$679=0,"",'Scores Entry'!$G$679))</f>
      </c>
      <c r="Q106" s="16">
        <f>IF(P106="","",RANK(P106,P$10:P$109,1))</f>
      </c>
      <c r="R106" s="15">
        <f>IF($B106="","",IF('Scores Entry'!$G$680=0,"",'Scores Entry'!$G$680))</f>
      </c>
      <c r="S106" s="16">
        <f>IF(R106="","",RANK(R106,R$10:R$109,1))</f>
      </c>
      <c r="T106" s="15">
        <f>IF($B106="","",IF('Scores Entry'!$G$681=0,"",'Scores Entry'!$G$681))</f>
      </c>
      <c r="U106" s="16">
        <f>IF(T106="","",RANK(T106,T$10:T$109,1))</f>
      </c>
      <c r="V106" s="15">
        <f>IF($B106="","",IF('Scores Entry'!$G$682=0,"",'Scores Entry'!$G$682))</f>
      </c>
      <c r="W106" s="16">
        <f>IF(V106="","",RANK(V106,V$10:V$109,1))</f>
      </c>
      <c r="X106" s="15">
        <f>IF($B106="","",IF('Scores Entry'!$G$683=0,"",'Scores Entry'!$G$683))</f>
      </c>
      <c r="Y106" s="16">
        <f>IF(X106="","",RANK(X106,X$10:X$109,1))</f>
      </c>
      <c r="Z106" s="15">
        <f>IF($B106="","",IF('Scores Entry'!$G$684=0,"",'Scores Entry'!$G$684))</f>
      </c>
      <c r="AA106" s="16">
        <f>IF(Z106="","",RANK(Z106,Z$10:Z$109,1))</f>
      </c>
      <c r="AB106" s="15">
        <f>IF($B106="","",IF('Scores Entry'!$G$685=0,"",'Scores Entry'!$G$685))</f>
      </c>
      <c r="AC106" s="16">
        <f>IF(AB106="","",RANK(AB106,AB$10:AB$109,1))</f>
      </c>
    </row>
    <row r="107" spans="1:29" ht="12.75">
      <c r="A107" s="25">
        <v>98</v>
      </c>
      <c r="B107" s="13">
        <f>IF('Shooter Data'!B100="","",'Shooter Data'!B100)</f>
      </c>
      <c r="C107" s="13">
        <f>IF(B107="","",IF('Shooter Data'!C100="","N-"&amp;'Shooter Data'!A100,'Shooter Data'!C100))</f>
      </c>
      <c r="D107" s="13">
        <f>IF(C107="","",'Shooter Data'!D100)</f>
      </c>
      <c r="E107" s="21">
        <f>IF($B107="","",IF('Scores Entry'!$O$686=0,"",'Scores Entry'!$O$686))</f>
      </c>
      <c r="F107" s="14">
        <f t="shared" si="29"/>
      </c>
      <c r="G107" s="14">
        <f t="shared" si="20"/>
      </c>
      <c r="H107" s="14">
        <f t="shared" si="30"/>
      </c>
      <c r="I107" s="23">
        <f>IF($B107="","",'Scores Entry'!$K$686)</f>
      </c>
      <c r="J107" s="15">
        <f>IF($B107="","",IF('Scores Entry'!$O$676=0,"",'Scores Entry'!$O$676))</f>
      </c>
      <c r="K107" s="16">
        <f t="shared" si="31"/>
      </c>
      <c r="L107" s="15">
        <f>IF($B107="","",IF('Scores Entry'!$O$677=0,"",'Scores Entry'!$O$677))</f>
      </c>
      <c r="M107" s="16">
        <f t="shared" si="31"/>
      </c>
      <c r="N107" s="15">
        <f>IF($B107="","",IF('Scores Entry'!$O$678=0,"",'Scores Entry'!$O$678))</f>
      </c>
      <c r="O107" s="16">
        <f>IF(N107="","",RANK(N107,N$10:N$109,1))</f>
      </c>
      <c r="P107" s="15">
        <f>IF($B107="","",IF('Scores Entry'!$O$679=0,"",'Scores Entry'!$O$679))</f>
      </c>
      <c r="Q107" s="16">
        <f>IF(P107="","",RANK(P107,P$10:P$109,1))</f>
      </c>
      <c r="R107" s="15">
        <f>IF($B107="","",IF('Scores Entry'!$O$680=0,"",'Scores Entry'!$O$680))</f>
      </c>
      <c r="S107" s="16">
        <f>IF(R107="","",RANK(R107,R$10:R$109,1))</f>
      </c>
      <c r="T107" s="15">
        <f>IF($B107="","",IF('Scores Entry'!$O$681=0,"",'Scores Entry'!$O$681))</f>
      </c>
      <c r="U107" s="16">
        <f>IF(T107="","",RANK(T107,T$10:T$109,1))</f>
      </c>
      <c r="V107" s="15">
        <f>IF($B107="","",IF('Scores Entry'!$O$682=0,"",'Scores Entry'!$O$682))</f>
      </c>
      <c r="W107" s="16">
        <f>IF(V107="","",RANK(V107,V$10:V$109,1))</f>
      </c>
      <c r="X107" s="15">
        <f>IF($B107="","",IF('Scores Entry'!$O$683=0,"",'Scores Entry'!$O$683))</f>
      </c>
      <c r="Y107" s="16">
        <f>IF(X107="","",RANK(X107,X$10:X$109,1))</f>
      </c>
      <c r="Z107" s="15">
        <f>IF($B107="","",IF('Scores Entry'!$O$684=0,"",'Scores Entry'!$O$684))</f>
      </c>
      <c r="AA107" s="16">
        <f>IF(Z107="","",RANK(Z107,Z$10:Z$109,1))</f>
      </c>
      <c r="AB107" s="15">
        <f>IF($B107="","",IF('Scores Entry'!$O$685=0,"",'Scores Entry'!$O$685))</f>
      </c>
      <c r="AC107" s="16">
        <f>IF(AB107="","",RANK(AB107,AB$10:AB$109,1))</f>
      </c>
    </row>
    <row r="108" spans="1:29" ht="12.75">
      <c r="A108" s="25">
        <v>99</v>
      </c>
      <c r="B108" s="13">
        <f>IF('Shooter Data'!B101="","",'Shooter Data'!B101)</f>
      </c>
      <c r="C108" s="13">
        <f>IF(B108="","",IF('Shooter Data'!C101="","N-"&amp;'Shooter Data'!A101,'Shooter Data'!C101))</f>
      </c>
      <c r="D108" s="13">
        <f>IF(C108="","",'Shooter Data'!D101)</f>
      </c>
      <c r="E108" s="21">
        <f>IF($B108="","",IF('Scores Entry'!$G$700=0,"",'Scores Entry'!$G$700))</f>
      </c>
      <c r="F108" s="14">
        <f t="shared" si="29"/>
      </c>
      <c r="G108" s="14">
        <f t="shared" si="20"/>
      </c>
      <c r="H108" s="14">
        <f t="shared" si="30"/>
      </c>
      <c r="I108" s="23">
        <f>IF($B108="","",'Scores Entry'!$C$700)</f>
      </c>
      <c r="J108" s="15">
        <f>IF($B108="","",IF('Scores Entry'!$G$690=0,"",'Scores Entry'!$G$690))</f>
      </c>
      <c r="K108" s="16">
        <f t="shared" si="31"/>
      </c>
      <c r="L108" s="15">
        <f>IF($B108="","",IF('Scores Entry'!$G$691=0,"",'Scores Entry'!$G$691))</f>
      </c>
      <c r="M108" s="16">
        <f t="shared" si="31"/>
      </c>
      <c r="N108" s="15">
        <f>IF($B108="","",IF('Scores Entry'!$G$692=0,"",'Scores Entry'!$G$692))</f>
      </c>
      <c r="O108" s="16">
        <f>IF(N108="","",RANK(N108,N$10:N$109,1))</f>
      </c>
      <c r="P108" s="15">
        <f>IF($B108="","",IF('Scores Entry'!$G$693=0,"",'Scores Entry'!$G$693))</f>
      </c>
      <c r="Q108" s="16">
        <f>IF(P108="","",RANK(P108,P$10:P$109,1))</f>
      </c>
      <c r="R108" s="15">
        <f>IF($B108="","",IF('Scores Entry'!$G$694=0,"",'Scores Entry'!$G$694))</f>
      </c>
      <c r="S108" s="16">
        <f>IF(R108="","",RANK(R108,R$10:R$109,1))</f>
      </c>
      <c r="T108" s="15">
        <f>IF($B108="","",IF('Scores Entry'!$G$695=0,"",'Scores Entry'!$G$695))</f>
      </c>
      <c r="U108" s="16">
        <f>IF(T108="","",RANK(T108,T$10:T$109,1))</f>
      </c>
      <c r="V108" s="15">
        <f>IF($B108="","",IF('Scores Entry'!$G$696=0,"",'Scores Entry'!$G$696))</f>
      </c>
      <c r="W108" s="16">
        <f>IF(V108="","",RANK(V108,V$10:V$109,1))</f>
      </c>
      <c r="X108" s="15">
        <f>IF($B108="","",IF('Scores Entry'!$G$697=0,"",'Scores Entry'!$G$697))</f>
      </c>
      <c r="Y108" s="16">
        <f>IF(X108="","",RANK(X108,X$10:X$109,1))</f>
      </c>
      <c r="Z108" s="15">
        <f>IF($B108="","",IF('Scores Entry'!$G$698=0,"",'Scores Entry'!$G$698))</f>
      </c>
      <c r="AA108" s="16">
        <f>IF(Z108="","",RANK(Z108,Z$10:Z$109,1))</f>
      </c>
      <c r="AB108" s="15">
        <f>IF($B108="","",IF('Scores Entry'!$G$699=0,"",'Scores Entry'!$G$699))</f>
      </c>
      <c r="AC108" s="16">
        <f>IF(AB108="","",RANK(AB108,AB$10:AB$109,1))</f>
      </c>
    </row>
    <row r="109" spans="1:29" ht="12.75">
      <c r="A109" s="25">
        <v>100</v>
      </c>
      <c r="B109" s="13">
        <f>IF('Shooter Data'!B102="","",'Shooter Data'!B102)</f>
      </c>
      <c r="C109" s="13">
        <f>IF(B109="","",IF('Shooter Data'!C102="","N-"&amp;'Shooter Data'!A102,'Shooter Data'!C102))</f>
      </c>
      <c r="D109" s="13">
        <f>IF(C109="","",'Shooter Data'!D102)</f>
      </c>
      <c r="E109" s="21">
        <f>IF($B109="","",IF('Scores Entry'!$G$700=0,"",'Scores Entry'!$G$700))</f>
      </c>
      <c r="F109" s="14">
        <f t="shared" si="29"/>
      </c>
      <c r="G109" s="14">
        <f t="shared" si="20"/>
      </c>
      <c r="H109" s="14">
        <f t="shared" si="30"/>
      </c>
      <c r="I109" s="23">
        <f>IF($B109="","",'Scores Entry'!$K$700)</f>
      </c>
      <c r="J109" s="15">
        <f>IF($B109="","",IF('Scores Entry'!$O$690=0,"",'Scores Entry'!$O$690))</f>
      </c>
      <c r="K109" s="16">
        <f t="shared" si="31"/>
      </c>
      <c r="L109" s="15">
        <f>IF($B109="","",IF('Scores Entry'!$O$691=0,"",'Scores Entry'!$O$691))</f>
      </c>
      <c r="M109" s="16">
        <f t="shared" si="31"/>
      </c>
      <c r="N109" s="15">
        <f>IF($B109="","",IF('Scores Entry'!$O$692=0,"",'Scores Entry'!$O$692))</f>
      </c>
      <c r="O109" s="16">
        <f>IF(N109="","",RANK(N109,N$10:N$109,1))</f>
      </c>
      <c r="P109" s="15">
        <f>IF($B109="","",IF('Scores Entry'!$O$693=0,"",'Scores Entry'!$O$693))</f>
      </c>
      <c r="Q109" s="16">
        <f>IF(P109="","",RANK(P109,P$10:P$109,1))</f>
      </c>
      <c r="R109" s="15">
        <f>IF($B109="","",IF('Scores Entry'!$O$694=0,"",'Scores Entry'!$O$694))</f>
      </c>
      <c r="S109" s="16">
        <f>IF(R109="","",RANK(R109,R$10:R$109,1))</f>
      </c>
      <c r="T109" s="15">
        <f>IF($B109="","",IF('Scores Entry'!$O$695=0,"",'Scores Entry'!$O$695))</f>
      </c>
      <c r="U109" s="16">
        <f>IF(T109="","",RANK(T109,T$10:T$109,1))</f>
      </c>
      <c r="V109" s="15">
        <f>IF($B109="","",IF('Scores Entry'!$O$696=0,"",'Scores Entry'!$O$696))</f>
      </c>
      <c r="W109" s="16">
        <f>IF(V109="","",RANK(V109,V$10:V$109,1))</f>
      </c>
      <c r="X109" s="15">
        <f>IF($B109="","",IF('Scores Entry'!$O$697=0,"",'Scores Entry'!$O$697))</f>
      </c>
      <c r="Y109" s="16">
        <f>IF(X109="","",RANK(X109,X$10:X$109,1))</f>
      </c>
      <c r="Z109" s="15">
        <f>IF($B109="","",IF('Scores Entry'!$O$698=0,"",'Scores Entry'!$O$698))</f>
      </c>
      <c r="AA109" s="16">
        <f>IF(Z109="","",RANK(Z109,Z$10:Z$109,1))</f>
      </c>
      <c r="AB109" s="15">
        <f>IF($B109="","",IF('Scores Entry'!$O$699=0,"",'Scores Entry'!$O$699))</f>
      </c>
      <c r="AC109" s="16">
        <f>IF(AB109="","",RANK(AB109,AB$10:AB$109,1))</f>
      </c>
    </row>
  </sheetData>
  <sheetProtection sheet="1" objects="1" scenarios="1"/>
  <mergeCells count="12">
    <mergeCell ref="B8:C8"/>
    <mergeCell ref="E8:I8"/>
    <mergeCell ref="R8:S8"/>
    <mergeCell ref="J8:K8"/>
    <mergeCell ref="L8:M8"/>
    <mergeCell ref="N8:O8"/>
    <mergeCell ref="P8:Q8"/>
    <mergeCell ref="V8:W8"/>
    <mergeCell ref="X8:Y8"/>
    <mergeCell ref="Z8:AA8"/>
    <mergeCell ref="AB8:AC8"/>
    <mergeCell ref="T8:U8"/>
  </mergeCells>
  <conditionalFormatting sqref="C10:D109">
    <cfRule type="expression" priority="1" dxfId="0" stopIfTrue="1">
      <formula>istext</formula>
    </cfRule>
  </conditionalFormatting>
  <conditionalFormatting sqref="I10:I109">
    <cfRule type="cellIs" priority="2" dxfId="2" operator="equal" stopIfTrue="1">
      <formula>0</formula>
    </cfRule>
  </conditionalFormatting>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C109"/>
  <sheetViews>
    <sheetView zoomScalePageLayoutView="0" workbookViewId="0" topLeftCell="A1">
      <pane xSplit="1" ySplit="9" topLeftCell="D10" activePane="bottomRight" state="frozen"/>
      <selection pane="topLeft" activeCell="A1" sqref="A1:C1"/>
      <selection pane="topRight" activeCell="A1" sqref="A1:C1"/>
      <selection pane="bottomLeft" activeCell="A1" sqref="A1:C1"/>
      <selection pane="bottomRight" activeCell="P12" sqref="P12"/>
    </sheetView>
  </sheetViews>
  <sheetFormatPr defaultColWidth="9.140625" defaultRowHeight="12.75"/>
  <cols>
    <col min="1" max="1" width="5.7109375" style="77" customWidth="1"/>
    <col min="2" max="2" width="30.7109375" style="44" customWidth="1"/>
    <col min="3" max="3" width="8.7109375" style="44" customWidth="1"/>
    <col min="4" max="4" width="35.7109375" style="44" customWidth="1"/>
    <col min="5" max="5" width="9.7109375" style="60" customWidth="1"/>
    <col min="6" max="8" width="5.7109375" style="53" customWidth="1"/>
    <col min="9" max="9" width="7.7109375" style="53" customWidth="1"/>
    <col min="10" max="10" width="8.7109375" style="60" customWidth="1"/>
    <col min="11" max="11" width="5.7109375" style="53" customWidth="1"/>
    <col min="12" max="12" width="8.7109375" style="60" customWidth="1"/>
    <col min="13" max="13" width="5.7109375" style="53" customWidth="1"/>
    <col min="14" max="14" width="8.7109375" style="60" customWidth="1"/>
    <col min="15" max="15" width="5.7109375" style="53" customWidth="1"/>
    <col min="16" max="16" width="8.7109375" style="60" customWidth="1"/>
    <col min="17" max="17" width="5.7109375" style="53" customWidth="1"/>
    <col min="18" max="18" width="8.7109375" style="60" customWidth="1"/>
    <col min="19" max="19" width="5.7109375" style="53" customWidth="1"/>
    <col min="20" max="20" width="8.7109375" style="56" customWidth="1"/>
    <col min="21" max="21" width="5.7109375" style="56" customWidth="1"/>
    <col min="22" max="22" width="8.7109375" style="57" customWidth="1"/>
    <col min="23" max="23" width="5.7109375" style="57" customWidth="1"/>
    <col min="24" max="24" width="8.7109375" style="57" customWidth="1"/>
    <col min="25" max="25" width="5.7109375" style="57" customWidth="1"/>
    <col min="26" max="26" width="8.7109375" style="57" customWidth="1"/>
    <col min="27" max="27" width="5.7109375" style="57" customWidth="1"/>
    <col min="28" max="28" width="8.7109375" style="57" customWidth="1"/>
    <col min="29" max="29" width="5.7109375" style="57" customWidth="1"/>
    <col min="30" max="16384" width="9.140625" style="57" customWidth="1"/>
  </cols>
  <sheetData>
    <row r="1" spans="1:24" s="48" customFormat="1" ht="30" customHeight="1">
      <c r="A1" s="123" t="s">
        <v>43</v>
      </c>
      <c r="B1" s="47"/>
      <c r="G1" s="49"/>
      <c r="H1" s="51">
        <f>COUNTIF($D$10:$D$109,Instructions!$H12)</f>
        <v>0</v>
      </c>
      <c r="I1" s="50"/>
      <c r="J1" s="51"/>
      <c r="K1" s="50"/>
      <c r="L1" s="51">
        <f>COUNTIF($D$10:$D$109,Instructions!$H19)</f>
        <v>0</v>
      </c>
      <c r="N1" s="50"/>
      <c r="O1" s="50"/>
      <c r="P1" s="51">
        <f>COUNTIF($D$10:$D$109,Instructions!$H26)</f>
        <v>0</v>
      </c>
      <c r="R1" s="50"/>
      <c r="S1" s="52"/>
      <c r="T1" s="51">
        <f>COUNTIF($D$10:$D$109,Instructions!$H33)</f>
        <v>0</v>
      </c>
      <c r="X1" s="51">
        <f>COUNTIF($D$10:$D$109,Instructions!$H40)</f>
        <v>0</v>
      </c>
    </row>
    <row r="2" spans="1:24" ht="30" customHeight="1">
      <c r="A2" s="124"/>
      <c r="B2" s="47"/>
      <c r="C2" s="47"/>
      <c r="D2" s="31"/>
      <c r="E2" s="32"/>
      <c r="G2" s="54"/>
      <c r="H2" s="51">
        <f>COUNTIF($D$10:$D$109,Instructions!$H13)</f>
        <v>0</v>
      </c>
      <c r="I2" s="55"/>
      <c r="J2" s="51"/>
      <c r="K2" s="32"/>
      <c r="L2" s="51">
        <f>COUNTIF($D$10:$D$109,Instructions!$H20)</f>
        <v>0</v>
      </c>
      <c r="N2" s="55"/>
      <c r="O2" s="32"/>
      <c r="P2" s="51">
        <f>COUNTIF($D$10:$D$109,Instructions!$H27)</f>
        <v>0</v>
      </c>
      <c r="R2" s="55"/>
      <c r="S2" s="55"/>
      <c r="T2" s="51">
        <f>COUNTIF($D$10:$D$109,Instructions!$H34)</f>
        <v>0</v>
      </c>
      <c r="X2" s="51">
        <f>COUNTIF($D$10:$D$109,Instructions!$H41)</f>
        <v>0</v>
      </c>
    </row>
    <row r="3" spans="1:24" ht="30" customHeight="1">
      <c r="A3" s="124"/>
      <c r="B3" s="33">
        <f>'Shooter Data'!D1</f>
        <v>39994</v>
      </c>
      <c r="C3" s="47"/>
      <c r="D3" s="31"/>
      <c r="E3" s="32"/>
      <c r="G3" s="58"/>
      <c r="H3" s="51">
        <f>COUNTIF($D$10:$D$109,Instructions!$H14)</f>
        <v>0</v>
      </c>
      <c r="I3" s="55"/>
      <c r="J3" s="51"/>
      <c r="K3" s="32"/>
      <c r="L3" s="51">
        <f>COUNTIF($D$10:$D$109,Instructions!$H21)</f>
        <v>0</v>
      </c>
      <c r="N3" s="55"/>
      <c r="O3" s="32"/>
      <c r="P3" s="51">
        <f>COUNTIF($D$10:$D$109,Instructions!$H28)</f>
        <v>0</v>
      </c>
      <c r="R3" s="55"/>
      <c r="S3" s="55"/>
      <c r="T3" s="51">
        <f>COUNTIF($D$10:$D$109,Instructions!$H35)</f>
        <v>0</v>
      </c>
      <c r="X3" s="51">
        <f>COUNTIF($D$10:$D$109,Instructions!$H42)</f>
        <v>0</v>
      </c>
    </row>
    <row r="4" spans="1:24" ht="30" customHeight="1">
      <c r="A4" s="124"/>
      <c r="B4" s="59" t="s">
        <v>113</v>
      </c>
      <c r="C4" s="33"/>
      <c r="D4" s="31"/>
      <c r="E4" s="32"/>
      <c r="F4" s="60"/>
      <c r="G4" s="58"/>
      <c r="H4" s="51">
        <f>COUNTIF($D$10:$D$109,Instructions!$H15)</f>
        <v>0</v>
      </c>
      <c r="I4" s="55"/>
      <c r="J4" s="51"/>
      <c r="K4" s="32"/>
      <c r="L4" s="51">
        <f>COUNTIF($D$10:$D$109,Instructions!$H22)</f>
        <v>0</v>
      </c>
      <c r="N4" s="55"/>
      <c r="O4" s="32"/>
      <c r="P4" s="51">
        <f>COUNTIF($D$10:$D$109,Instructions!$H29)</f>
        <v>0</v>
      </c>
      <c r="R4" s="55"/>
      <c r="S4" s="55"/>
      <c r="T4" s="51">
        <f>COUNTIF($D$10:$D$109,Instructions!$H36)</f>
        <v>0</v>
      </c>
      <c r="X4" s="51">
        <f>COUNTIF($D$10:$D$109,Instructions!$H43)</f>
        <v>0</v>
      </c>
    </row>
    <row r="5" spans="1:24" ht="30" customHeight="1" thickBot="1">
      <c r="A5" s="124"/>
      <c r="B5" s="45"/>
      <c r="C5" s="33"/>
      <c r="D5" s="31"/>
      <c r="E5" s="32"/>
      <c r="F5" s="60"/>
      <c r="G5" s="58"/>
      <c r="H5" s="51">
        <f>COUNTIF($D$10:$D$109,Instructions!$H16)</f>
        <v>0</v>
      </c>
      <c r="I5" s="55"/>
      <c r="J5" s="51"/>
      <c r="K5" s="32"/>
      <c r="L5" s="51">
        <f>COUNTIF($D$10:$D$109,Instructions!$H23)</f>
        <v>0</v>
      </c>
      <c r="N5" s="55"/>
      <c r="O5" s="32"/>
      <c r="P5" s="51">
        <f>COUNTIF($D$10:$D$109,Instructions!$H30)</f>
        <v>0</v>
      </c>
      <c r="R5" s="55"/>
      <c r="S5" s="55"/>
      <c r="T5" s="51">
        <f>COUNTIF($D$10:$D$109,Instructions!$H37)</f>
        <v>0</v>
      </c>
      <c r="X5" s="51">
        <f>COUNTIF($D$10:$D$109,Instructions!$H44)</f>
        <v>0</v>
      </c>
    </row>
    <row r="6" spans="1:20" ht="30" customHeight="1" thickBot="1">
      <c r="A6" s="124"/>
      <c r="B6" s="45"/>
      <c r="C6" s="106">
        <f>COUNTIF($I$10:$I$109,0)</f>
        <v>0</v>
      </c>
      <c r="D6" s="78"/>
      <c r="E6" s="32"/>
      <c r="F6" s="60"/>
      <c r="G6" s="54"/>
      <c r="H6" s="51">
        <f>COUNTIF($D$10:$D$109,Instructions!$H17)</f>
        <v>0</v>
      </c>
      <c r="I6" s="55"/>
      <c r="J6" s="51"/>
      <c r="K6" s="32"/>
      <c r="L6" s="51">
        <f>COUNTIF($D$10:$D$109,Instructions!$H24)</f>
        <v>0</v>
      </c>
      <c r="N6" s="55"/>
      <c r="O6" s="32"/>
      <c r="P6" s="51">
        <f>COUNTIF($D$10:$D$109,Instructions!$H31)</f>
        <v>0</v>
      </c>
      <c r="R6" s="55"/>
      <c r="S6" s="55"/>
      <c r="T6" s="51">
        <f>COUNTIF($D$10:$D$109,Instructions!$H38)</f>
        <v>0</v>
      </c>
    </row>
    <row r="7" spans="1:20" ht="30" customHeight="1">
      <c r="A7" s="125"/>
      <c r="B7" s="46"/>
      <c r="C7" s="33"/>
      <c r="D7" s="33"/>
      <c r="E7" s="32"/>
      <c r="F7" s="61"/>
      <c r="G7" s="54"/>
      <c r="H7" s="51">
        <f>COUNTIF($D$10:$D$109,Instructions!$H18)</f>
        <v>4</v>
      </c>
      <c r="I7" s="55"/>
      <c r="J7" s="62"/>
      <c r="K7" s="63"/>
      <c r="L7" s="51">
        <f>COUNTIF($D$10:$D$109,Instructions!$H25)</f>
        <v>0</v>
      </c>
      <c r="N7" s="64"/>
      <c r="O7" s="63"/>
      <c r="P7" s="51">
        <f>COUNTIF($D$10:$D$109,Instructions!$H32)</f>
        <v>0</v>
      </c>
      <c r="R7" s="64"/>
      <c r="S7" s="64"/>
      <c r="T7" s="51">
        <f>COUNTIF($D$10:$D$109,Instructions!$H39)</f>
        <v>0</v>
      </c>
    </row>
    <row r="8" spans="1:29" s="66" customFormat="1" ht="30" customHeight="1">
      <c r="A8" s="65"/>
      <c r="B8" s="80"/>
      <c r="C8" s="80"/>
      <c r="D8" s="80"/>
      <c r="E8" s="120" t="s">
        <v>25</v>
      </c>
      <c r="F8" s="121"/>
      <c r="G8" s="121"/>
      <c r="H8" s="121"/>
      <c r="I8" s="122"/>
      <c r="J8" s="119"/>
      <c r="K8" s="119"/>
      <c r="L8" s="119"/>
      <c r="M8" s="119"/>
      <c r="N8" s="119"/>
      <c r="O8" s="119"/>
      <c r="P8" s="119"/>
      <c r="Q8" s="119"/>
      <c r="R8" s="119"/>
      <c r="S8" s="119"/>
      <c r="T8" s="119"/>
      <c r="U8" s="119"/>
      <c r="V8" s="119"/>
      <c r="W8" s="119"/>
      <c r="X8" s="119"/>
      <c r="Y8" s="119"/>
      <c r="Z8" s="119"/>
      <c r="AA8" s="119"/>
      <c r="AB8" s="119"/>
      <c r="AC8" s="119"/>
    </row>
    <row r="9" spans="1:29" s="70" customFormat="1" ht="13.5">
      <c r="A9" s="67"/>
      <c r="B9" s="81"/>
      <c r="C9" s="81"/>
      <c r="D9" s="81"/>
      <c r="E9" s="68" t="s">
        <v>98</v>
      </c>
      <c r="F9" s="69" t="s">
        <v>103</v>
      </c>
      <c r="G9" s="69" t="s">
        <v>102</v>
      </c>
      <c r="H9" s="69" t="s">
        <v>103</v>
      </c>
      <c r="I9" s="69" t="s">
        <v>116</v>
      </c>
      <c r="J9" s="68" t="s">
        <v>98</v>
      </c>
      <c r="K9" s="69" t="s">
        <v>103</v>
      </c>
      <c r="L9" s="68" t="s">
        <v>98</v>
      </c>
      <c r="M9" s="69" t="s">
        <v>103</v>
      </c>
      <c r="N9" s="68" t="s">
        <v>98</v>
      </c>
      <c r="O9" s="69" t="s">
        <v>103</v>
      </c>
      <c r="P9" s="68" t="s">
        <v>98</v>
      </c>
      <c r="Q9" s="69" t="s">
        <v>103</v>
      </c>
      <c r="R9" s="68" t="s">
        <v>98</v>
      </c>
      <c r="S9" s="69" t="s">
        <v>103</v>
      </c>
      <c r="T9" s="68" t="s">
        <v>98</v>
      </c>
      <c r="U9" s="69" t="s">
        <v>103</v>
      </c>
      <c r="V9" s="68" t="s">
        <v>98</v>
      </c>
      <c r="W9" s="69" t="s">
        <v>103</v>
      </c>
      <c r="X9" s="68" t="s">
        <v>98</v>
      </c>
      <c r="Y9" s="69" t="s">
        <v>103</v>
      </c>
      <c r="Z9" s="68" t="s">
        <v>98</v>
      </c>
      <c r="AA9" s="69" t="s">
        <v>103</v>
      </c>
      <c r="AB9" s="68" t="s">
        <v>98</v>
      </c>
      <c r="AC9" s="69" t="s">
        <v>103</v>
      </c>
    </row>
    <row r="10" spans="1:29" ht="12.75">
      <c r="A10" s="71">
        <v>1</v>
      </c>
      <c r="B10" s="72" t="s">
        <v>117</v>
      </c>
      <c r="C10" s="72" t="s">
        <v>121</v>
      </c>
      <c r="D10" s="72" t="s">
        <v>50</v>
      </c>
      <c r="E10" s="107">
        <v>309.86</v>
      </c>
      <c r="F10" s="73">
        <v>2</v>
      </c>
      <c r="G10" s="108" t="s">
        <v>45</v>
      </c>
      <c r="H10" s="73" t="s">
        <v>45</v>
      </c>
      <c r="I10" s="108">
        <v>5</v>
      </c>
      <c r="J10" s="74">
        <v>39.39</v>
      </c>
      <c r="K10" s="75">
        <v>1</v>
      </c>
      <c r="L10" s="74">
        <v>51.75</v>
      </c>
      <c r="M10" s="75">
        <v>2</v>
      </c>
      <c r="N10" s="74">
        <v>35.71</v>
      </c>
      <c r="O10" s="75">
        <v>2</v>
      </c>
      <c r="P10" s="74">
        <v>72.19</v>
      </c>
      <c r="Q10" s="75">
        <v>2</v>
      </c>
      <c r="R10" s="74">
        <v>61.44</v>
      </c>
      <c r="S10" s="75">
        <v>2</v>
      </c>
      <c r="T10" s="74">
        <v>49.38</v>
      </c>
      <c r="U10" s="76">
        <v>1</v>
      </c>
      <c r="V10" s="74" t="s">
        <v>45</v>
      </c>
      <c r="W10" s="76" t="s">
        <v>45</v>
      </c>
      <c r="X10" s="74" t="s">
        <v>45</v>
      </c>
      <c r="Y10" s="76" t="s">
        <v>45</v>
      </c>
      <c r="Z10" s="74" t="s">
        <v>45</v>
      </c>
      <c r="AA10" s="76" t="s">
        <v>45</v>
      </c>
      <c r="AB10" s="74" t="s">
        <v>45</v>
      </c>
      <c r="AC10" s="76" t="s">
        <v>45</v>
      </c>
    </row>
    <row r="11" spans="1:29" ht="12.75">
      <c r="A11" s="71">
        <v>2</v>
      </c>
      <c r="B11" s="72" t="s">
        <v>118</v>
      </c>
      <c r="C11" s="72" t="s">
        <v>122</v>
      </c>
      <c r="D11" s="72" t="s">
        <v>50</v>
      </c>
      <c r="E11" s="107">
        <v>360.95000000000005</v>
      </c>
      <c r="F11" s="73">
        <v>3</v>
      </c>
      <c r="G11" s="108" t="s">
        <v>45</v>
      </c>
      <c r="H11" s="73" t="s">
        <v>45</v>
      </c>
      <c r="I11" s="108">
        <v>3</v>
      </c>
      <c r="J11" s="74">
        <v>41.14</v>
      </c>
      <c r="K11" s="75">
        <v>2</v>
      </c>
      <c r="L11" s="74">
        <v>54.32</v>
      </c>
      <c r="M11" s="75">
        <v>3</v>
      </c>
      <c r="N11" s="74">
        <v>41.96</v>
      </c>
      <c r="O11" s="75">
        <v>3</v>
      </c>
      <c r="P11" s="74">
        <v>49.18</v>
      </c>
      <c r="Q11" s="75">
        <v>1</v>
      </c>
      <c r="R11" s="74">
        <v>98.84</v>
      </c>
      <c r="S11" s="75">
        <v>3</v>
      </c>
      <c r="T11" s="74">
        <v>75.51</v>
      </c>
      <c r="U11" s="76">
        <v>3</v>
      </c>
      <c r="V11" s="74" t="s">
        <v>45</v>
      </c>
      <c r="W11" s="76" t="s">
        <v>45</v>
      </c>
      <c r="X11" s="74" t="s">
        <v>45</v>
      </c>
      <c r="Y11" s="76" t="s">
        <v>45</v>
      </c>
      <c r="Z11" s="74" t="s">
        <v>45</v>
      </c>
      <c r="AA11" s="76" t="s">
        <v>45</v>
      </c>
      <c r="AB11" s="74" t="s">
        <v>45</v>
      </c>
      <c r="AC11" s="76" t="s">
        <v>45</v>
      </c>
    </row>
    <row r="12" spans="1:29" ht="12.75">
      <c r="A12" s="71">
        <v>3</v>
      </c>
      <c r="B12" s="72" t="s">
        <v>119</v>
      </c>
      <c r="C12" s="72" t="s">
        <v>123</v>
      </c>
      <c r="D12" s="72" t="s">
        <v>50</v>
      </c>
      <c r="E12" s="107">
        <v>303.61</v>
      </c>
      <c r="F12" s="73">
        <v>1</v>
      </c>
      <c r="G12" s="108" t="s">
        <v>45</v>
      </c>
      <c r="H12" s="73" t="s">
        <v>45</v>
      </c>
      <c r="I12" s="108">
        <v>2</v>
      </c>
      <c r="J12" s="74">
        <v>42.68</v>
      </c>
      <c r="K12" s="75">
        <v>3</v>
      </c>
      <c r="L12" s="74">
        <v>48.42</v>
      </c>
      <c r="M12" s="75">
        <v>1</v>
      </c>
      <c r="N12" s="74">
        <v>33.13</v>
      </c>
      <c r="O12" s="75">
        <v>1</v>
      </c>
      <c r="P12" s="74">
        <v>78.32</v>
      </c>
      <c r="Q12" s="75">
        <v>3</v>
      </c>
      <c r="R12" s="74">
        <v>50.09</v>
      </c>
      <c r="S12" s="75">
        <v>1</v>
      </c>
      <c r="T12" s="74">
        <v>50.97</v>
      </c>
      <c r="U12" s="76">
        <v>2</v>
      </c>
      <c r="V12" s="74" t="s">
        <v>45</v>
      </c>
      <c r="W12" s="76" t="s">
        <v>45</v>
      </c>
      <c r="X12" s="74" t="s">
        <v>45</v>
      </c>
      <c r="Y12" s="76" t="s">
        <v>45</v>
      </c>
      <c r="Z12" s="74" t="s">
        <v>45</v>
      </c>
      <c r="AA12" s="76" t="s">
        <v>45</v>
      </c>
      <c r="AB12" s="74" t="s">
        <v>45</v>
      </c>
      <c r="AC12" s="76" t="s">
        <v>45</v>
      </c>
    </row>
    <row r="13" spans="1:29" ht="12.75">
      <c r="A13" s="71">
        <v>4</v>
      </c>
      <c r="B13" s="72" t="s">
        <v>120</v>
      </c>
      <c r="C13" s="72" t="s">
        <v>124</v>
      </c>
      <c r="D13" s="72" t="s">
        <v>50</v>
      </c>
      <c r="E13" s="107">
        <v>3233.38</v>
      </c>
      <c r="F13" s="73">
        <v>4</v>
      </c>
      <c r="G13" s="108" t="s">
        <v>45</v>
      </c>
      <c r="H13" s="73" t="s">
        <v>45</v>
      </c>
      <c r="I13" s="108">
        <v>3</v>
      </c>
      <c r="J13" s="74">
        <v>103.06</v>
      </c>
      <c r="K13" s="75">
        <v>4</v>
      </c>
      <c r="L13" s="74">
        <v>74.03</v>
      </c>
      <c r="M13" s="75">
        <v>4</v>
      </c>
      <c r="N13" s="74">
        <v>59.290000000000006</v>
      </c>
      <c r="O13" s="75">
        <v>4</v>
      </c>
      <c r="P13" s="74">
        <v>999</v>
      </c>
      <c r="Q13" s="75">
        <v>4</v>
      </c>
      <c r="R13" s="74">
        <v>999</v>
      </c>
      <c r="S13" s="75">
        <v>4</v>
      </c>
      <c r="T13" s="74">
        <v>999</v>
      </c>
      <c r="U13" s="76">
        <v>4</v>
      </c>
      <c r="V13" s="74" t="s">
        <v>45</v>
      </c>
      <c r="W13" s="76" t="s">
        <v>45</v>
      </c>
      <c r="X13" s="74" t="s">
        <v>45</v>
      </c>
      <c r="Y13" s="76" t="s">
        <v>45</v>
      </c>
      <c r="Z13" s="74" t="s">
        <v>45</v>
      </c>
      <c r="AA13" s="76" t="s">
        <v>45</v>
      </c>
      <c r="AB13" s="74" t="s">
        <v>45</v>
      </c>
      <c r="AC13" s="76" t="s">
        <v>45</v>
      </c>
    </row>
    <row r="14" spans="1:29" ht="12.75">
      <c r="A14" s="71">
        <v>5</v>
      </c>
      <c r="B14" s="72" t="s">
        <v>45</v>
      </c>
      <c r="C14" s="72" t="s">
        <v>45</v>
      </c>
      <c r="D14" s="72" t="s">
        <v>45</v>
      </c>
      <c r="E14" s="107" t="s">
        <v>45</v>
      </c>
      <c r="F14" s="73" t="s">
        <v>45</v>
      </c>
      <c r="G14" s="108" t="s">
        <v>45</v>
      </c>
      <c r="H14" s="73" t="s">
        <v>45</v>
      </c>
      <c r="I14" s="108" t="s">
        <v>45</v>
      </c>
      <c r="J14" s="74" t="s">
        <v>45</v>
      </c>
      <c r="K14" s="75" t="s">
        <v>45</v>
      </c>
      <c r="L14" s="74" t="s">
        <v>45</v>
      </c>
      <c r="M14" s="75" t="s">
        <v>45</v>
      </c>
      <c r="N14" s="74" t="s">
        <v>45</v>
      </c>
      <c r="O14" s="75" t="s">
        <v>45</v>
      </c>
      <c r="P14" s="74" t="s">
        <v>45</v>
      </c>
      <c r="Q14" s="75" t="s">
        <v>45</v>
      </c>
      <c r="R14" s="74" t="s">
        <v>45</v>
      </c>
      <c r="S14" s="75" t="s">
        <v>45</v>
      </c>
      <c r="T14" s="74" t="s">
        <v>45</v>
      </c>
      <c r="U14" s="76" t="s">
        <v>45</v>
      </c>
      <c r="V14" s="74" t="s">
        <v>45</v>
      </c>
      <c r="W14" s="76" t="s">
        <v>45</v>
      </c>
      <c r="X14" s="74" t="s">
        <v>45</v>
      </c>
      <c r="Y14" s="76" t="s">
        <v>45</v>
      </c>
      <c r="Z14" s="74" t="s">
        <v>45</v>
      </c>
      <c r="AA14" s="76" t="s">
        <v>45</v>
      </c>
      <c r="AB14" s="74" t="s">
        <v>45</v>
      </c>
      <c r="AC14" s="76" t="s">
        <v>45</v>
      </c>
    </row>
    <row r="15" spans="1:29" ht="12.75">
      <c r="A15" s="71">
        <v>6</v>
      </c>
      <c r="B15" s="72" t="s">
        <v>45</v>
      </c>
      <c r="C15" s="72" t="s">
        <v>45</v>
      </c>
      <c r="D15" s="72" t="s">
        <v>45</v>
      </c>
      <c r="E15" s="107" t="s">
        <v>45</v>
      </c>
      <c r="F15" s="73" t="s">
        <v>45</v>
      </c>
      <c r="G15" s="108" t="s">
        <v>45</v>
      </c>
      <c r="H15" s="73" t="s">
        <v>45</v>
      </c>
      <c r="I15" s="108" t="s">
        <v>45</v>
      </c>
      <c r="J15" s="74" t="s">
        <v>45</v>
      </c>
      <c r="K15" s="75" t="s">
        <v>45</v>
      </c>
      <c r="L15" s="74" t="s">
        <v>45</v>
      </c>
      <c r="M15" s="75" t="s">
        <v>45</v>
      </c>
      <c r="N15" s="74" t="s">
        <v>45</v>
      </c>
      <c r="O15" s="75" t="s">
        <v>45</v>
      </c>
      <c r="P15" s="74" t="s">
        <v>45</v>
      </c>
      <c r="Q15" s="75" t="s">
        <v>45</v>
      </c>
      <c r="R15" s="74" t="s">
        <v>45</v>
      </c>
      <c r="S15" s="75" t="s">
        <v>45</v>
      </c>
      <c r="T15" s="74" t="s">
        <v>45</v>
      </c>
      <c r="U15" s="76" t="s">
        <v>45</v>
      </c>
      <c r="V15" s="74" t="s">
        <v>45</v>
      </c>
      <c r="W15" s="76" t="s">
        <v>45</v>
      </c>
      <c r="X15" s="74" t="s">
        <v>45</v>
      </c>
      <c r="Y15" s="76" t="s">
        <v>45</v>
      </c>
      <c r="Z15" s="74" t="s">
        <v>45</v>
      </c>
      <c r="AA15" s="76" t="s">
        <v>45</v>
      </c>
      <c r="AB15" s="74" t="s">
        <v>45</v>
      </c>
      <c r="AC15" s="76" t="s">
        <v>45</v>
      </c>
    </row>
    <row r="16" spans="1:29" ht="12.75">
      <c r="A16" s="71">
        <v>7</v>
      </c>
      <c r="B16" s="72" t="s">
        <v>45</v>
      </c>
      <c r="C16" s="72" t="s">
        <v>45</v>
      </c>
      <c r="D16" s="72" t="s">
        <v>45</v>
      </c>
      <c r="E16" s="107" t="s">
        <v>45</v>
      </c>
      <c r="F16" s="73" t="s">
        <v>45</v>
      </c>
      <c r="G16" s="108" t="s">
        <v>45</v>
      </c>
      <c r="H16" s="73" t="s">
        <v>45</v>
      </c>
      <c r="I16" s="108" t="s">
        <v>45</v>
      </c>
      <c r="J16" s="74" t="s">
        <v>45</v>
      </c>
      <c r="K16" s="75" t="s">
        <v>45</v>
      </c>
      <c r="L16" s="74" t="s">
        <v>45</v>
      </c>
      <c r="M16" s="75" t="s">
        <v>45</v>
      </c>
      <c r="N16" s="74" t="s">
        <v>45</v>
      </c>
      <c r="O16" s="75" t="s">
        <v>45</v>
      </c>
      <c r="P16" s="74" t="s">
        <v>45</v>
      </c>
      <c r="Q16" s="75" t="s">
        <v>45</v>
      </c>
      <c r="R16" s="74" t="s">
        <v>45</v>
      </c>
      <c r="S16" s="75" t="s">
        <v>45</v>
      </c>
      <c r="T16" s="74" t="s">
        <v>45</v>
      </c>
      <c r="U16" s="76" t="s">
        <v>45</v>
      </c>
      <c r="V16" s="74" t="s">
        <v>45</v>
      </c>
      <c r="W16" s="76" t="s">
        <v>45</v>
      </c>
      <c r="X16" s="74" t="s">
        <v>45</v>
      </c>
      <c r="Y16" s="76" t="s">
        <v>45</v>
      </c>
      <c r="Z16" s="74" t="s">
        <v>45</v>
      </c>
      <c r="AA16" s="76" t="s">
        <v>45</v>
      </c>
      <c r="AB16" s="74" t="s">
        <v>45</v>
      </c>
      <c r="AC16" s="76" t="s">
        <v>45</v>
      </c>
    </row>
    <row r="17" spans="1:29" ht="12.75">
      <c r="A17" s="71">
        <v>8</v>
      </c>
      <c r="B17" s="72" t="s">
        <v>45</v>
      </c>
      <c r="C17" s="72" t="s">
        <v>45</v>
      </c>
      <c r="D17" s="72" t="s">
        <v>45</v>
      </c>
      <c r="E17" s="107" t="s">
        <v>45</v>
      </c>
      <c r="F17" s="73" t="s">
        <v>45</v>
      </c>
      <c r="G17" s="108" t="s">
        <v>45</v>
      </c>
      <c r="H17" s="73" t="s">
        <v>45</v>
      </c>
      <c r="I17" s="108" t="s">
        <v>45</v>
      </c>
      <c r="J17" s="74" t="s">
        <v>45</v>
      </c>
      <c r="K17" s="75" t="s">
        <v>45</v>
      </c>
      <c r="L17" s="74" t="s">
        <v>45</v>
      </c>
      <c r="M17" s="75" t="s">
        <v>45</v>
      </c>
      <c r="N17" s="74" t="s">
        <v>45</v>
      </c>
      <c r="O17" s="75" t="s">
        <v>45</v>
      </c>
      <c r="P17" s="74" t="s">
        <v>45</v>
      </c>
      <c r="Q17" s="75" t="s">
        <v>45</v>
      </c>
      <c r="R17" s="74" t="s">
        <v>45</v>
      </c>
      <c r="S17" s="75" t="s">
        <v>45</v>
      </c>
      <c r="T17" s="74" t="s">
        <v>45</v>
      </c>
      <c r="U17" s="76" t="s">
        <v>45</v>
      </c>
      <c r="V17" s="74" t="s">
        <v>45</v>
      </c>
      <c r="W17" s="76" t="s">
        <v>45</v>
      </c>
      <c r="X17" s="74" t="s">
        <v>45</v>
      </c>
      <c r="Y17" s="76" t="s">
        <v>45</v>
      </c>
      <c r="Z17" s="74" t="s">
        <v>45</v>
      </c>
      <c r="AA17" s="76" t="s">
        <v>45</v>
      </c>
      <c r="AB17" s="74" t="s">
        <v>45</v>
      </c>
      <c r="AC17" s="76" t="s">
        <v>45</v>
      </c>
    </row>
    <row r="18" spans="1:29" ht="12.75">
      <c r="A18" s="71">
        <v>9</v>
      </c>
      <c r="B18" s="72" t="s">
        <v>45</v>
      </c>
      <c r="C18" s="72" t="s">
        <v>45</v>
      </c>
      <c r="D18" s="72" t="s">
        <v>45</v>
      </c>
      <c r="E18" s="107" t="s">
        <v>45</v>
      </c>
      <c r="F18" s="73" t="s">
        <v>45</v>
      </c>
      <c r="G18" s="108" t="s">
        <v>45</v>
      </c>
      <c r="H18" s="73" t="s">
        <v>45</v>
      </c>
      <c r="I18" s="108" t="s">
        <v>45</v>
      </c>
      <c r="J18" s="74" t="s">
        <v>45</v>
      </c>
      <c r="K18" s="75" t="s">
        <v>45</v>
      </c>
      <c r="L18" s="74" t="s">
        <v>45</v>
      </c>
      <c r="M18" s="75" t="s">
        <v>45</v>
      </c>
      <c r="N18" s="74" t="s">
        <v>45</v>
      </c>
      <c r="O18" s="75" t="s">
        <v>45</v>
      </c>
      <c r="P18" s="74" t="s">
        <v>45</v>
      </c>
      <c r="Q18" s="75" t="s">
        <v>45</v>
      </c>
      <c r="R18" s="74" t="s">
        <v>45</v>
      </c>
      <c r="S18" s="75" t="s">
        <v>45</v>
      </c>
      <c r="T18" s="74" t="s">
        <v>45</v>
      </c>
      <c r="U18" s="76" t="s">
        <v>45</v>
      </c>
      <c r="V18" s="74" t="s">
        <v>45</v>
      </c>
      <c r="W18" s="76" t="s">
        <v>45</v>
      </c>
      <c r="X18" s="74" t="s">
        <v>45</v>
      </c>
      <c r="Y18" s="76" t="s">
        <v>45</v>
      </c>
      <c r="Z18" s="74" t="s">
        <v>45</v>
      </c>
      <c r="AA18" s="76" t="s">
        <v>45</v>
      </c>
      <c r="AB18" s="74" t="s">
        <v>45</v>
      </c>
      <c r="AC18" s="76" t="s">
        <v>45</v>
      </c>
    </row>
    <row r="19" spans="1:29" ht="12.75">
      <c r="A19" s="71">
        <v>10</v>
      </c>
      <c r="B19" s="72" t="s">
        <v>45</v>
      </c>
      <c r="C19" s="72" t="s">
        <v>45</v>
      </c>
      <c r="D19" s="72" t="s">
        <v>45</v>
      </c>
      <c r="E19" s="107" t="s">
        <v>45</v>
      </c>
      <c r="F19" s="73" t="s">
        <v>45</v>
      </c>
      <c r="G19" s="108" t="s">
        <v>45</v>
      </c>
      <c r="H19" s="73" t="s">
        <v>45</v>
      </c>
      <c r="I19" s="108" t="s">
        <v>45</v>
      </c>
      <c r="J19" s="74" t="s">
        <v>45</v>
      </c>
      <c r="K19" s="75" t="s">
        <v>45</v>
      </c>
      <c r="L19" s="74" t="s">
        <v>45</v>
      </c>
      <c r="M19" s="75" t="s">
        <v>45</v>
      </c>
      <c r="N19" s="74" t="s">
        <v>45</v>
      </c>
      <c r="O19" s="75" t="s">
        <v>45</v>
      </c>
      <c r="P19" s="74" t="s">
        <v>45</v>
      </c>
      <c r="Q19" s="75" t="s">
        <v>45</v>
      </c>
      <c r="R19" s="74" t="s">
        <v>45</v>
      </c>
      <c r="S19" s="75" t="s">
        <v>45</v>
      </c>
      <c r="T19" s="74" t="s">
        <v>45</v>
      </c>
      <c r="U19" s="76" t="s">
        <v>45</v>
      </c>
      <c r="V19" s="74" t="s">
        <v>45</v>
      </c>
      <c r="W19" s="76" t="s">
        <v>45</v>
      </c>
      <c r="X19" s="74" t="s">
        <v>45</v>
      </c>
      <c r="Y19" s="76" t="s">
        <v>45</v>
      </c>
      <c r="Z19" s="74" t="s">
        <v>45</v>
      </c>
      <c r="AA19" s="76" t="s">
        <v>45</v>
      </c>
      <c r="AB19" s="74" t="s">
        <v>45</v>
      </c>
      <c r="AC19" s="76" t="s">
        <v>45</v>
      </c>
    </row>
    <row r="20" spans="1:29" ht="12.75">
      <c r="A20" s="71">
        <v>11</v>
      </c>
      <c r="B20" s="72" t="s">
        <v>45</v>
      </c>
      <c r="C20" s="72" t="s">
        <v>45</v>
      </c>
      <c r="D20" s="72" t="s">
        <v>45</v>
      </c>
      <c r="E20" s="107" t="s">
        <v>45</v>
      </c>
      <c r="F20" s="73" t="s">
        <v>45</v>
      </c>
      <c r="G20" s="108" t="s">
        <v>45</v>
      </c>
      <c r="H20" s="73" t="s">
        <v>45</v>
      </c>
      <c r="I20" s="108" t="s">
        <v>45</v>
      </c>
      <c r="J20" s="74" t="s">
        <v>45</v>
      </c>
      <c r="K20" s="75" t="s">
        <v>45</v>
      </c>
      <c r="L20" s="74" t="s">
        <v>45</v>
      </c>
      <c r="M20" s="75" t="s">
        <v>45</v>
      </c>
      <c r="N20" s="74" t="s">
        <v>45</v>
      </c>
      <c r="O20" s="75" t="s">
        <v>45</v>
      </c>
      <c r="P20" s="74" t="s">
        <v>45</v>
      </c>
      <c r="Q20" s="75" t="s">
        <v>45</v>
      </c>
      <c r="R20" s="74" t="s">
        <v>45</v>
      </c>
      <c r="S20" s="75" t="s">
        <v>45</v>
      </c>
      <c r="T20" s="74" t="s">
        <v>45</v>
      </c>
      <c r="U20" s="76" t="s">
        <v>45</v>
      </c>
      <c r="V20" s="74" t="s">
        <v>45</v>
      </c>
      <c r="W20" s="76" t="s">
        <v>45</v>
      </c>
      <c r="X20" s="74" t="s">
        <v>45</v>
      </c>
      <c r="Y20" s="76" t="s">
        <v>45</v>
      </c>
      <c r="Z20" s="74" t="s">
        <v>45</v>
      </c>
      <c r="AA20" s="76" t="s">
        <v>45</v>
      </c>
      <c r="AB20" s="74" t="s">
        <v>45</v>
      </c>
      <c r="AC20" s="76" t="s">
        <v>45</v>
      </c>
    </row>
    <row r="21" spans="1:29" ht="12.75">
      <c r="A21" s="71">
        <v>12</v>
      </c>
      <c r="B21" s="72" t="s">
        <v>45</v>
      </c>
      <c r="C21" s="72" t="s">
        <v>45</v>
      </c>
      <c r="D21" s="72" t="s">
        <v>45</v>
      </c>
      <c r="E21" s="107" t="s">
        <v>45</v>
      </c>
      <c r="F21" s="73" t="s">
        <v>45</v>
      </c>
      <c r="G21" s="108" t="s">
        <v>45</v>
      </c>
      <c r="H21" s="73" t="s">
        <v>45</v>
      </c>
      <c r="I21" s="108" t="s">
        <v>45</v>
      </c>
      <c r="J21" s="74" t="s">
        <v>45</v>
      </c>
      <c r="K21" s="75" t="s">
        <v>45</v>
      </c>
      <c r="L21" s="74" t="s">
        <v>45</v>
      </c>
      <c r="M21" s="75" t="s">
        <v>45</v>
      </c>
      <c r="N21" s="74" t="s">
        <v>45</v>
      </c>
      <c r="O21" s="75" t="s">
        <v>45</v>
      </c>
      <c r="P21" s="74" t="s">
        <v>45</v>
      </c>
      <c r="Q21" s="75" t="s">
        <v>45</v>
      </c>
      <c r="R21" s="74" t="s">
        <v>45</v>
      </c>
      <c r="S21" s="75" t="s">
        <v>45</v>
      </c>
      <c r="T21" s="74" t="s">
        <v>45</v>
      </c>
      <c r="U21" s="76" t="s">
        <v>45</v>
      </c>
      <c r="V21" s="74" t="s">
        <v>45</v>
      </c>
      <c r="W21" s="76" t="s">
        <v>45</v>
      </c>
      <c r="X21" s="74" t="s">
        <v>45</v>
      </c>
      <c r="Y21" s="76" t="s">
        <v>45</v>
      </c>
      <c r="Z21" s="74" t="s">
        <v>45</v>
      </c>
      <c r="AA21" s="76" t="s">
        <v>45</v>
      </c>
      <c r="AB21" s="74" t="s">
        <v>45</v>
      </c>
      <c r="AC21" s="76" t="s">
        <v>45</v>
      </c>
    </row>
    <row r="22" spans="1:29" ht="12.75">
      <c r="A22" s="71">
        <v>13</v>
      </c>
      <c r="B22" s="72" t="s">
        <v>45</v>
      </c>
      <c r="C22" s="72" t="s">
        <v>45</v>
      </c>
      <c r="D22" s="72" t="s">
        <v>45</v>
      </c>
      <c r="E22" s="107" t="s">
        <v>45</v>
      </c>
      <c r="F22" s="73" t="s">
        <v>45</v>
      </c>
      <c r="G22" s="108" t="s">
        <v>45</v>
      </c>
      <c r="H22" s="73" t="s">
        <v>45</v>
      </c>
      <c r="I22" s="108" t="s">
        <v>45</v>
      </c>
      <c r="J22" s="74" t="s">
        <v>45</v>
      </c>
      <c r="K22" s="75" t="s">
        <v>45</v>
      </c>
      <c r="L22" s="74" t="s">
        <v>45</v>
      </c>
      <c r="M22" s="75" t="s">
        <v>45</v>
      </c>
      <c r="N22" s="74" t="s">
        <v>45</v>
      </c>
      <c r="O22" s="75" t="s">
        <v>45</v>
      </c>
      <c r="P22" s="74" t="s">
        <v>45</v>
      </c>
      <c r="Q22" s="75" t="s">
        <v>45</v>
      </c>
      <c r="R22" s="74" t="s">
        <v>45</v>
      </c>
      <c r="S22" s="75" t="s">
        <v>45</v>
      </c>
      <c r="T22" s="74" t="s">
        <v>45</v>
      </c>
      <c r="U22" s="76" t="s">
        <v>45</v>
      </c>
      <c r="V22" s="74" t="s">
        <v>45</v>
      </c>
      <c r="W22" s="76" t="s">
        <v>45</v>
      </c>
      <c r="X22" s="74" t="s">
        <v>45</v>
      </c>
      <c r="Y22" s="76" t="s">
        <v>45</v>
      </c>
      <c r="Z22" s="74" t="s">
        <v>45</v>
      </c>
      <c r="AA22" s="76" t="s">
        <v>45</v>
      </c>
      <c r="AB22" s="74" t="s">
        <v>45</v>
      </c>
      <c r="AC22" s="76" t="s">
        <v>45</v>
      </c>
    </row>
    <row r="23" spans="1:29" ht="12.75">
      <c r="A23" s="71">
        <v>14</v>
      </c>
      <c r="B23" s="72" t="s">
        <v>45</v>
      </c>
      <c r="C23" s="72" t="s">
        <v>45</v>
      </c>
      <c r="D23" s="72" t="s">
        <v>45</v>
      </c>
      <c r="E23" s="107" t="s">
        <v>45</v>
      </c>
      <c r="F23" s="73" t="s">
        <v>45</v>
      </c>
      <c r="G23" s="108" t="s">
        <v>45</v>
      </c>
      <c r="H23" s="73" t="s">
        <v>45</v>
      </c>
      <c r="I23" s="108" t="s">
        <v>45</v>
      </c>
      <c r="J23" s="74" t="s">
        <v>45</v>
      </c>
      <c r="K23" s="75" t="s">
        <v>45</v>
      </c>
      <c r="L23" s="74" t="s">
        <v>45</v>
      </c>
      <c r="M23" s="75" t="s">
        <v>45</v>
      </c>
      <c r="N23" s="74" t="s">
        <v>45</v>
      </c>
      <c r="O23" s="75" t="s">
        <v>45</v>
      </c>
      <c r="P23" s="74" t="s">
        <v>45</v>
      </c>
      <c r="Q23" s="75" t="s">
        <v>45</v>
      </c>
      <c r="R23" s="74" t="s">
        <v>45</v>
      </c>
      <c r="S23" s="75" t="s">
        <v>45</v>
      </c>
      <c r="T23" s="74" t="s">
        <v>45</v>
      </c>
      <c r="U23" s="76" t="s">
        <v>45</v>
      </c>
      <c r="V23" s="74" t="s">
        <v>45</v>
      </c>
      <c r="W23" s="76" t="s">
        <v>45</v>
      </c>
      <c r="X23" s="74" t="s">
        <v>45</v>
      </c>
      <c r="Y23" s="76" t="s">
        <v>45</v>
      </c>
      <c r="Z23" s="74" t="s">
        <v>45</v>
      </c>
      <c r="AA23" s="76" t="s">
        <v>45</v>
      </c>
      <c r="AB23" s="74" t="s">
        <v>45</v>
      </c>
      <c r="AC23" s="76" t="s">
        <v>45</v>
      </c>
    </row>
    <row r="24" spans="1:29" ht="12.75">
      <c r="A24" s="71">
        <v>15</v>
      </c>
      <c r="B24" s="72" t="s">
        <v>45</v>
      </c>
      <c r="C24" s="72" t="s">
        <v>45</v>
      </c>
      <c r="D24" s="72" t="s">
        <v>45</v>
      </c>
      <c r="E24" s="107" t="s">
        <v>45</v>
      </c>
      <c r="F24" s="73" t="s">
        <v>45</v>
      </c>
      <c r="G24" s="108" t="s">
        <v>45</v>
      </c>
      <c r="H24" s="73" t="s">
        <v>45</v>
      </c>
      <c r="I24" s="108" t="s">
        <v>45</v>
      </c>
      <c r="J24" s="74" t="s">
        <v>45</v>
      </c>
      <c r="K24" s="75" t="s">
        <v>45</v>
      </c>
      <c r="L24" s="74" t="s">
        <v>45</v>
      </c>
      <c r="M24" s="75" t="s">
        <v>45</v>
      </c>
      <c r="N24" s="74" t="s">
        <v>45</v>
      </c>
      <c r="O24" s="75" t="s">
        <v>45</v>
      </c>
      <c r="P24" s="74" t="s">
        <v>45</v>
      </c>
      <c r="Q24" s="75" t="s">
        <v>45</v>
      </c>
      <c r="R24" s="74" t="s">
        <v>45</v>
      </c>
      <c r="S24" s="75" t="s">
        <v>45</v>
      </c>
      <c r="T24" s="74" t="s">
        <v>45</v>
      </c>
      <c r="U24" s="76" t="s">
        <v>45</v>
      </c>
      <c r="V24" s="74" t="s">
        <v>45</v>
      </c>
      <c r="W24" s="76" t="s">
        <v>45</v>
      </c>
      <c r="X24" s="74" t="s">
        <v>45</v>
      </c>
      <c r="Y24" s="76" t="s">
        <v>45</v>
      </c>
      <c r="Z24" s="74" t="s">
        <v>45</v>
      </c>
      <c r="AA24" s="76" t="s">
        <v>45</v>
      </c>
      <c r="AB24" s="74" t="s">
        <v>45</v>
      </c>
      <c r="AC24" s="76" t="s">
        <v>45</v>
      </c>
    </row>
    <row r="25" spans="1:29" ht="12.75">
      <c r="A25" s="71">
        <v>16</v>
      </c>
      <c r="B25" s="72" t="s">
        <v>45</v>
      </c>
      <c r="C25" s="72" t="s">
        <v>45</v>
      </c>
      <c r="D25" s="72" t="s">
        <v>45</v>
      </c>
      <c r="E25" s="107" t="s">
        <v>45</v>
      </c>
      <c r="F25" s="73" t="s">
        <v>45</v>
      </c>
      <c r="G25" s="108" t="s">
        <v>45</v>
      </c>
      <c r="H25" s="73" t="s">
        <v>45</v>
      </c>
      <c r="I25" s="108" t="s">
        <v>45</v>
      </c>
      <c r="J25" s="74" t="s">
        <v>45</v>
      </c>
      <c r="K25" s="75" t="s">
        <v>45</v>
      </c>
      <c r="L25" s="74" t="s">
        <v>45</v>
      </c>
      <c r="M25" s="75" t="s">
        <v>45</v>
      </c>
      <c r="N25" s="74" t="s">
        <v>45</v>
      </c>
      <c r="O25" s="75" t="s">
        <v>45</v>
      </c>
      <c r="P25" s="74" t="s">
        <v>45</v>
      </c>
      <c r="Q25" s="75" t="s">
        <v>45</v>
      </c>
      <c r="R25" s="74" t="s">
        <v>45</v>
      </c>
      <c r="S25" s="75" t="s">
        <v>45</v>
      </c>
      <c r="T25" s="74" t="s">
        <v>45</v>
      </c>
      <c r="U25" s="76" t="s">
        <v>45</v>
      </c>
      <c r="V25" s="74" t="s">
        <v>45</v>
      </c>
      <c r="W25" s="76" t="s">
        <v>45</v>
      </c>
      <c r="X25" s="74" t="s">
        <v>45</v>
      </c>
      <c r="Y25" s="76" t="s">
        <v>45</v>
      </c>
      <c r="Z25" s="74" t="s">
        <v>45</v>
      </c>
      <c r="AA25" s="76" t="s">
        <v>45</v>
      </c>
      <c r="AB25" s="74" t="s">
        <v>45</v>
      </c>
      <c r="AC25" s="76" t="s">
        <v>45</v>
      </c>
    </row>
    <row r="26" spans="1:29" ht="12.75">
      <c r="A26" s="71">
        <v>17</v>
      </c>
      <c r="B26" s="72" t="s">
        <v>45</v>
      </c>
      <c r="C26" s="72" t="s">
        <v>45</v>
      </c>
      <c r="D26" s="72" t="s">
        <v>45</v>
      </c>
      <c r="E26" s="107" t="s">
        <v>45</v>
      </c>
      <c r="F26" s="73" t="s">
        <v>45</v>
      </c>
      <c r="G26" s="108" t="s">
        <v>45</v>
      </c>
      <c r="H26" s="73" t="s">
        <v>45</v>
      </c>
      <c r="I26" s="108" t="s">
        <v>45</v>
      </c>
      <c r="J26" s="74" t="s">
        <v>45</v>
      </c>
      <c r="K26" s="75" t="s">
        <v>45</v>
      </c>
      <c r="L26" s="74" t="s">
        <v>45</v>
      </c>
      <c r="M26" s="75" t="s">
        <v>45</v>
      </c>
      <c r="N26" s="74" t="s">
        <v>45</v>
      </c>
      <c r="O26" s="75" t="s">
        <v>45</v>
      </c>
      <c r="P26" s="74" t="s">
        <v>45</v>
      </c>
      <c r="Q26" s="75" t="s">
        <v>45</v>
      </c>
      <c r="R26" s="74" t="s">
        <v>45</v>
      </c>
      <c r="S26" s="75" t="s">
        <v>45</v>
      </c>
      <c r="T26" s="74" t="s">
        <v>45</v>
      </c>
      <c r="U26" s="76" t="s">
        <v>45</v>
      </c>
      <c r="V26" s="74" t="s">
        <v>45</v>
      </c>
      <c r="W26" s="76" t="s">
        <v>45</v>
      </c>
      <c r="X26" s="74" t="s">
        <v>45</v>
      </c>
      <c r="Y26" s="76" t="s">
        <v>45</v>
      </c>
      <c r="Z26" s="74" t="s">
        <v>45</v>
      </c>
      <c r="AA26" s="76" t="s">
        <v>45</v>
      </c>
      <c r="AB26" s="74" t="s">
        <v>45</v>
      </c>
      <c r="AC26" s="76" t="s">
        <v>45</v>
      </c>
    </row>
    <row r="27" spans="1:29" ht="12.75">
      <c r="A27" s="71">
        <v>18</v>
      </c>
      <c r="B27" s="72" t="s">
        <v>45</v>
      </c>
      <c r="C27" s="72" t="s">
        <v>45</v>
      </c>
      <c r="D27" s="72" t="s">
        <v>45</v>
      </c>
      <c r="E27" s="107" t="s">
        <v>45</v>
      </c>
      <c r="F27" s="73" t="s">
        <v>45</v>
      </c>
      <c r="G27" s="108" t="s">
        <v>45</v>
      </c>
      <c r="H27" s="73" t="s">
        <v>45</v>
      </c>
      <c r="I27" s="108" t="s">
        <v>45</v>
      </c>
      <c r="J27" s="74" t="s">
        <v>45</v>
      </c>
      <c r="K27" s="75" t="s">
        <v>45</v>
      </c>
      <c r="L27" s="74" t="s">
        <v>45</v>
      </c>
      <c r="M27" s="75" t="s">
        <v>45</v>
      </c>
      <c r="N27" s="74" t="s">
        <v>45</v>
      </c>
      <c r="O27" s="75" t="s">
        <v>45</v>
      </c>
      <c r="P27" s="74" t="s">
        <v>45</v>
      </c>
      <c r="Q27" s="75" t="s">
        <v>45</v>
      </c>
      <c r="R27" s="74" t="s">
        <v>45</v>
      </c>
      <c r="S27" s="75" t="s">
        <v>45</v>
      </c>
      <c r="T27" s="74" t="s">
        <v>45</v>
      </c>
      <c r="U27" s="76" t="s">
        <v>45</v>
      </c>
      <c r="V27" s="74" t="s">
        <v>45</v>
      </c>
      <c r="W27" s="76" t="s">
        <v>45</v>
      </c>
      <c r="X27" s="74" t="s">
        <v>45</v>
      </c>
      <c r="Y27" s="76" t="s">
        <v>45</v>
      </c>
      <c r="Z27" s="74" t="s">
        <v>45</v>
      </c>
      <c r="AA27" s="76" t="s">
        <v>45</v>
      </c>
      <c r="AB27" s="74" t="s">
        <v>45</v>
      </c>
      <c r="AC27" s="76" t="s">
        <v>45</v>
      </c>
    </row>
    <row r="28" spans="1:29" ht="12.75">
      <c r="A28" s="71">
        <v>19</v>
      </c>
      <c r="B28" s="72" t="s">
        <v>45</v>
      </c>
      <c r="C28" s="72" t="s">
        <v>45</v>
      </c>
      <c r="D28" s="72" t="s">
        <v>45</v>
      </c>
      <c r="E28" s="107" t="s">
        <v>45</v>
      </c>
      <c r="F28" s="73" t="s">
        <v>45</v>
      </c>
      <c r="G28" s="108" t="s">
        <v>45</v>
      </c>
      <c r="H28" s="73" t="s">
        <v>45</v>
      </c>
      <c r="I28" s="108" t="s">
        <v>45</v>
      </c>
      <c r="J28" s="74" t="s">
        <v>45</v>
      </c>
      <c r="K28" s="75" t="s">
        <v>45</v>
      </c>
      <c r="L28" s="74" t="s">
        <v>45</v>
      </c>
      <c r="M28" s="75" t="s">
        <v>45</v>
      </c>
      <c r="N28" s="74" t="s">
        <v>45</v>
      </c>
      <c r="O28" s="75" t="s">
        <v>45</v>
      </c>
      <c r="P28" s="74" t="s">
        <v>45</v>
      </c>
      <c r="Q28" s="75" t="s">
        <v>45</v>
      </c>
      <c r="R28" s="74" t="s">
        <v>45</v>
      </c>
      <c r="S28" s="75" t="s">
        <v>45</v>
      </c>
      <c r="T28" s="74" t="s">
        <v>45</v>
      </c>
      <c r="U28" s="76" t="s">
        <v>45</v>
      </c>
      <c r="V28" s="74" t="s">
        <v>45</v>
      </c>
      <c r="W28" s="76" t="s">
        <v>45</v>
      </c>
      <c r="X28" s="74" t="s">
        <v>45</v>
      </c>
      <c r="Y28" s="76" t="s">
        <v>45</v>
      </c>
      <c r="Z28" s="74" t="s">
        <v>45</v>
      </c>
      <c r="AA28" s="76" t="s">
        <v>45</v>
      </c>
      <c r="AB28" s="74" t="s">
        <v>45</v>
      </c>
      <c r="AC28" s="76" t="s">
        <v>45</v>
      </c>
    </row>
    <row r="29" spans="1:29" ht="12.75">
      <c r="A29" s="71">
        <v>20</v>
      </c>
      <c r="B29" s="72" t="s">
        <v>45</v>
      </c>
      <c r="C29" s="72" t="s">
        <v>45</v>
      </c>
      <c r="D29" s="72" t="s">
        <v>45</v>
      </c>
      <c r="E29" s="107" t="s">
        <v>45</v>
      </c>
      <c r="F29" s="73" t="s">
        <v>45</v>
      </c>
      <c r="G29" s="108" t="s">
        <v>45</v>
      </c>
      <c r="H29" s="73" t="s">
        <v>45</v>
      </c>
      <c r="I29" s="108" t="s">
        <v>45</v>
      </c>
      <c r="J29" s="74" t="s">
        <v>45</v>
      </c>
      <c r="K29" s="75" t="s">
        <v>45</v>
      </c>
      <c r="L29" s="74" t="s">
        <v>45</v>
      </c>
      <c r="M29" s="75" t="s">
        <v>45</v>
      </c>
      <c r="N29" s="74" t="s">
        <v>45</v>
      </c>
      <c r="O29" s="75" t="s">
        <v>45</v>
      </c>
      <c r="P29" s="74" t="s">
        <v>45</v>
      </c>
      <c r="Q29" s="75" t="s">
        <v>45</v>
      </c>
      <c r="R29" s="74" t="s">
        <v>45</v>
      </c>
      <c r="S29" s="75" t="s">
        <v>45</v>
      </c>
      <c r="T29" s="74" t="s">
        <v>45</v>
      </c>
      <c r="U29" s="76" t="s">
        <v>45</v>
      </c>
      <c r="V29" s="74" t="s">
        <v>45</v>
      </c>
      <c r="W29" s="76" t="s">
        <v>45</v>
      </c>
      <c r="X29" s="74" t="s">
        <v>45</v>
      </c>
      <c r="Y29" s="76" t="s">
        <v>45</v>
      </c>
      <c r="Z29" s="74" t="s">
        <v>45</v>
      </c>
      <c r="AA29" s="76" t="s">
        <v>45</v>
      </c>
      <c r="AB29" s="74" t="s">
        <v>45</v>
      </c>
      <c r="AC29" s="76" t="s">
        <v>45</v>
      </c>
    </row>
    <row r="30" spans="1:29" ht="12.75">
      <c r="A30" s="71">
        <v>21</v>
      </c>
      <c r="B30" s="72" t="s">
        <v>45</v>
      </c>
      <c r="C30" s="72" t="s">
        <v>45</v>
      </c>
      <c r="D30" s="72" t="s">
        <v>45</v>
      </c>
      <c r="E30" s="107" t="s">
        <v>45</v>
      </c>
      <c r="F30" s="73" t="s">
        <v>45</v>
      </c>
      <c r="G30" s="108" t="s">
        <v>45</v>
      </c>
      <c r="H30" s="73" t="s">
        <v>45</v>
      </c>
      <c r="I30" s="108" t="s">
        <v>45</v>
      </c>
      <c r="J30" s="74" t="s">
        <v>45</v>
      </c>
      <c r="K30" s="75" t="s">
        <v>45</v>
      </c>
      <c r="L30" s="74" t="s">
        <v>45</v>
      </c>
      <c r="M30" s="75" t="s">
        <v>45</v>
      </c>
      <c r="N30" s="74" t="s">
        <v>45</v>
      </c>
      <c r="O30" s="75" t="s">
        <v>45</v>
      </c>
      <c r="P30" s="74" t="s">
        <v>45</v>
      </c>
      <c r="Q30" s="75" t="s">
        <v>45</v>
      </c>
      <c r="R30" s="74" t="s">
        <v>45</v>
      </c>
      <c r="S30" s="75" t="s">
        <v>45</v>
      </c>
      <c r="T30" s="74" t="s">
        <v>45</v>
      </c>
      <c r="U30" s="76" t="s">
        <v>45</v>
      </c>
      <c r="V30" s="74" t="s">
        <v>45</v>
      </c>
      <c r="W30" s="76" t="s">
        <v>45</v>
      </c>
      <c r="X30" s="74" t="s">
        <v>45</v>
      </c>
      <c r="Y30" s="76" t="s">
        <v>45</v>
      </c>
      <c r="Z30" s="74" t="s">
        <v>45</v>
      </c>
      <c r="AA30" s="76" t="s">
        <v>45</v>
      </c>
      <c r="AB30" s="74" t="s">
        <v>45</v>
      </c>
      <c r="AC30" s="76" t="s">
        <v>45</v>
      </c>
    </row>
    <row r="31" spans="1:29" ht="12.75">
      <c r="A31" s="71">
        <v>22</v>
      </c>
      <c r="B31" s="72" t="s">
        <v>45</v>
      </c>
      <c r="C31" s="72" t="s">
        <v>45</v>
      </c>
      <c r="D31" s="72" t="s">
        <v>45</v>
      </c>
      <c r="E31" s="107" t="s">
        <v>45</v>
      </c>
      <c r="F31" s="73" t="s">
        <v>45</v>
      </c>
      <c r="G31" s="108" t="s">
        <v>45</v>
      </c>
      <c r="H31" s="73" t="s">
        <v>45</v>
      </c>
      <c r="I31" s="108" t="s">
        <v>45</v>
      </c>
      <c r="J31" s="74" t="s">
        <v>45</v>
      </c>
      <c r="K31" s="75" t="s">
        <v>45</v>
      </c>
      <c r="L31" s="74" t="s">
        <v>45</v>
      </c>
      <c r="M31" s="75" t="s">
        <v>45</v>
      </c>
      <c r="N31" s="74" t="s">
        <v>45</v>
      </c>
      <c r="O31" s="75" t="s">
        <v>45</v>
      </c>
      <c r="P31" s="74" t="s">
        <v>45</v>
      </c>
      <c r="Q31" s="75" t="s">
        <v>45</v>
      </c>
      <c r="R31" s="74" t="s">
        <v>45</v>
      </c>
      <c r="S31" s="75" t="s">
        <v>45</v>
      </c>
      <c r="T31" s="74" t="s">
        <v>45</v>
      </c>
      <c r="U31" s="76" t="s">
        <v>45</v>
      </c>
      <c r="V31" s="74" t="s">
        <v>45</v>
      </c>
      <c r="W31" s="76" t="s">
        <v>45</v>
      </c>
      <c r="X31" s="74" t="s">
        <v>45</v>
      </c>
      <c r="Y31" s="76" t="s">
        <v>45</v>
      </c>
      <c r="Z31" s="74" t="s">
        <v>45</v>
      </c>
      <c r="AA31" s="76" t="s">
        <v>45</v>
      </c>
      <c r="AB31" s="74" t="s">
        <v>45</v>
      </c>
      <c r="AC31" s="76" t="s">
        <v>45</v>
      </c>
    </row>
    <row r="32" spans="1:29" ht="12.75">
      <c r="A32" s="71">
        <v>23</v>
      </c>
      <c r="B32" s="72" t="s">
        <v>45</v>
      </c>
      <c r="C32" s="72" t="s">
        <v>45</v>
      </c>
      <c r="D32" s="72" t="s">
        <v>45</v>
      </c>
      <c r="E32" s="107" t="s">
        <v>45</v>
      </c>
      <c r="F32" s="73" t="s">
        <v>45</v>
      </c>
      <c r="G32" s="108" t="s">
        <v>45</v>
      </c>
      <c r="H32" s="73" t="s">
        <v>45</v>
      </c>
      <c r="I32" s="108" t="s">
        <v>45</v>
      </c>
      <c r="J32" s="74" t="s">
        <v>45</v>
      </c>
      <c r="K32" s="75" t="s">
        <v>45</v>
      </c>
      <c r="L32" s="74" t="s">
        <v>45</v>
      </c>
      <c r="M32" s="75" t="s">
        <v>45</v>
      </c>
      <c r="N32" s="74" t="s">
        <v>45</v>
      </c>
      <c r="O32" s="75" t="s">
        <v>45</v>
      </c>
      <c r="P32" s="74" t="s">
        <v>45</v>
      </c>
      <c r="Q32" s="75" t="s">
        <v>45</v>
      </c>
      <c r="R32" s="74" t="s">
        <v>45</v>
      </c>
      <c r="S32" s="75" t="s">
        <v>45</v>
      </c>
      <c r="T32" s="74" t="s">
        <v>45</v>
      </c>
      <c r="U32" s="76" t="s">
        <v>45</v>
      </c>
      <c r="V32" s="74" t="s">
        <v>45</v>
      </c>
      <c r="W32" s="76" t="s">
        <v>45</v>
      </c>
      <c r="X32" s="74" t="s">
        <v>45</v>
      </c>
      <c r="Y32" s="76" t="s">
        <v>45</v>
      </c>
      <c r="Z32" s="74" t="s">
        <v>45</v>
      </c>
      <c r="AA32" s="76" t="s">
        <v>45</v>
      </c>
      <c r="AB32" s="74" t="s">
        <v>45</v>
      </c>
      <c r="AC32" s="76" t="s">
        <v>45</v>
      </c>
    </row>
    <row r="33" spans="1:29" ht="12.75">
      <c r="A33" s="71">
        <v>24</v>
      </c>
      <c r="B33" s="72" t="s">
        <v>45</v>
      </c>
      <c r="C33" s="72" t="s">
        <v>45</v>
      </c>
      <c r="D33" s="72" t="s">
        <v>45</v>
      </c>
      <c r="E33" s="107" t="s">
        <v>45</v>
      </c>
      <c r="F33" s="73" t="s">
        <v>45</v>
      </c>
      <c r="G33" s="108" t="s">
        <v>45</v>
      </c>
      <c r="H33" s="73" t="s">
        <v>45</v>
      </c>
      <c r="I33" s="108" t="s">
        <v>45</v>
      </c>
      <c r="J33" s="74" t="s">
        <v>45</v>
      </c>
      <c r="K33" s="75" t="s">
        <v>45</v>
      </c>
      <c r="L33" s="74" t="s">
        <v>45</v>
      </c>
      <c r="M33" s="75" t="s">
        <v>45</v>
      </c>
      <c r="N33" s="74" t="s">
        <v>45</v>
      </c>
      <c r="O33" s="75" t="s">
        <v>45</v>
      </c>
      <c r="P33" s="74" t="s">
        <v>45</v>
      </c>
      <c r="Q33" s="75" t="s">
        <v>45</v>
      </c>
      <c r="R33" s="74" t="s">
        <v>45</v>
      </c>
      <c r="S33" s="75" t="s">
        <v>45</v>
      </c>
      <c r="T33" s="74" t="s">
        <v>45</v>
      </c>
      <c r="U33" s="76" t="s">
        <v>45</v>
      </c>
      <c r="V33" s="74" t="s">
        <v>45</v>
      </c>
      <c r="W33" s="76" t="s">
        <v>45</v>
      </c>
      <c r="X33" s="74" t="s">
        <v>45</v>
      </c>
      <c r="Y33" s="76" t="s">
        <v>45</v>
      </c>
      <c r="Z33" s="74" t="s">
        <v>45</v>
      </c>
      <c r="AA33" s="76" t="s">
        <v>45</v>
      </c>
      <c r="AB33" s="74" t="s">
        <v>45</v>
      </c>
      <c r="AC33" s="76" t="s">
        <v>45</v>
      </c>
    </row>
    <row r="34" spans="1:29" ht="12.75">
      <c r="A34" s="71">
        <v>25</v>
      </c>
      <c r="B34" s="72" t="s">
        <v>45</v>
      </c>
      <c r="C34" s="72" t="s">
        <v>45</v>
      </c>
      <c r="D34" s="72" t="s">
        <v>45</v>
      </c>
      <c r="E34" s="107" t="s">
        <v>45</v>
      </c>
      <c r="F34" s="73" t="s">
        <v>45</v>
      </c>
      <c r="G34" s="108" t="s">
        <v>45</v>
      </c>
      <c r="H34" s="73" t="s">
        <v>45</v>
      </c>
      <c r="I34" s="108" t="s">
        <v>45</v>
      </c>
      <c r="J34" s="74" t="s">
        <v>45</v>
      </c>
      <c r="K34" s="75" t="s">
        <v>45</v>
      </c>
      <c r="L34" s="74" t="s">
        <v>45</v>
      </c>
      <c r="M34" s="75" t="s">
        <v>45</v>
      </c>
      <c r="N34" s="74" t="s">
        <v>45</v>
      </c>
      <c r="O34" s="75" t="s">
        <v>45</v>
      </c>
      <c r="P34" s="74" t="s">
        <v>45</v>
      </c>
      <c r="Q34" s="75" t="s">
        <v>45</v>
      </c>
      <c r="R34" s="74" t="s">
        <v>45</v>
      </c>
      <c r="S34" s="75" t="s">
        <v>45</v>
      </c>
      <c r="T34" s="74" t="s">
        <v>45</v>
      </c>
      <c r="U34" s="76" t="s">
        <v>45</v>
      </c>
      <c r="V34" s="74" t="s">
        <v>45</v>
      </c>
      <c r="W34" s="76" t="s">
        <v>45</v>
      </c>
      <c r="X34" s="74" t="s">
        <v>45</v>
      </c>
      <c r="Y34" s="76" t="s">
        <v>45</v>
      </c>
      <c r="Z34" s="74" t="s">
        <v>45</v>
      </c>
      <c r="AA34" s="76" t="s">
        <v>45</v>
      </c>
      <c r="AB34" s="74" t="s">
        <v>45</v>
      </c>
      <c r="AC34" s="76" t="s">
        <v>45</v>
      </c>
    </row>
    <row r="35" spans="1:29" ht="12.75">
      <c r="A35" s="71">
        <v>26</v>
      </c>
      <c r="B35" s="72" t="s">
        <v>45</v>
      </c>
      <c r="C35" s="72" t="s">
        <v>45</v>
      </c>
      <c r="D35" s="72" t="s">
        <v>45</v>
      </c>
      <c r="E35" s="107" t="s">
        <v>45</v>
      </c>
      <c r="F35" s="73" t="s">
        <v>45</v>
      </c>
      <c r="G35" s="108" t="s">
        <v>45</v>
      </c>
      <c r="H35" s="73" t="s">
        <v>45</v>
      </c>
      <c r="I35" s="108" t="s">
        <v>45</v>
      </c>
      <c r="J35" s="74" t="s">
        <v>45</v>
      </c>
      <c r="K35" s="75" t="s">
        <v>45</v>
      </c>
      <c r="L35" s="74" t="s">
        <v>45</v>
      </c>
      <c r="M35" s="75" t="s">
        <v>45</v>
      </c>
      <c r="N35" s="74" t="s">
        <v>45</v>
      </c>
      <c r="O35" s="75" t="s">
        <v>45</v>
      </c>
      <c r="P35" s="74" t="s">
        <v>45</v>
      </c>
      <c r="Q35" s="75" t="s">
        <v>45</v>
      </c>
      <c r="R35" s="74" t="s">
        <v>45</v>
      </c>
      <c r="S35" s="75" t="s">
        <v>45</v>
      </c>
      <c r="T35" s="74" t="s">
        <v>45</v>
      </c>
      <c r="U35" s="76" t="s">
        <v>45</v>
      </c>
      <c r="V35" s="74" t="s">
        <v>45</v>
      </c>
      <c r="W35" s="76" t="s">
        <v>45</v>
      </c>
      <c r="X35" s="74" t="s">
        <v>45</v>
      </c>
      <c r="Y35" s="76" t="s">
        <v>45</v>
      </c>
      <c r="Z35" s="74" t="s">
        <v>45</v>
      </c>
      <c r="AA35" s="76" t="s">
        <v>45</v>
      </c>
      <c r="AB35" s="74" t="s">
        <v>45</v>
      </c>
      <c r="AC35" s="76" t="s">
        <v>45</v>
      </c>
    </row>
    <row r="36" spans="1:29" ht="12.75">
      <c r="A36" s="71">
        <v>27</v>
      </c>
      <c r="B36" s="72" t="s">
        <v>45</v>
      </c>
      <c r="C36" s="72" t="s">
        <v>45</v>
      </c>
      <c r="D36" s="72" t="s">
        <v>45</v>
      </c>
      <c r="E36" s="107" t="s">
        <v>45</v>
      </c>
      <c r="F36" s="73" t="s">
        <v>45</v>
      </c>
      <c r="G36" s="108" t="s">
        <v>45</v>
      </c>
      <c r="H36" s="73" t="s">
        <v>45</v>
      </c>
      <c r="I36" s="108" t="s">
        <v>45</v>
      </c>
      <c r="J36" s="74" t="s">
        <v>45</v>
      </c>
      <c r="K36" s="75" t="s">
        <v>45</v>
      </c>
      <c r="L36" s="74" t="s">
        <v>45</v>
      </c>
      <c r="M36" s="75" t="s">
        <v>45</v>
      </c>
      <c r="N36" s="74" t="s">
        <v>45</v>
      </c>
      <c r="O36" s="75" t="s">
        <v>45</v>
      </c>
      <c r="P36" s="74" t="s">
        <v>45</v>
      </c>
      <c r="Q36" s="75" t="s">
        <v>45</v>
      </c>
      <c r="R36" s="74" t="s">
        <v>45</v>
      </c>
      <c r="S36" s="75" t="s">
        <v>45</v>
      </c>
      <c r="T36" s="74" t="s">
        <v>45</v>
      </c>
      <c r="U36" s="76" t="s">
        <v>45</v>
      </c>
      <c r="V36" s="74" t="s">
        <v>45</v>
      </c>
      <c r="W36" s="76" t="s">
        <v>45</v>
      </c>
      <c r="X36" s="74" t="s">
        <v>45</v>
      </c>
      <c r="Y36" s="76" t="s">
        <v>45</v>
      </c>
      <c r="Z36" s="74" t="s">
        <v>45</v>
      </c>
      <c r="AA36" s="76" t="s">
        <v>45</v>
      </c>
      <c r="AB36" s="74" t="s">
        <v>45</v>
      </c>
      <c r="AC36" s="76" t="s">
        <v>45</v>
      </c>
    </row>
    <row r="37" spans="1:29" ht="12.75">
      <c r="A37" s="71">
        <v>28</v>
      </c>
      <c r="B37" s="72" t="s">
        <v>45</v>
      </c>
      <c r="C37" s="72" t="s">
        <v>45</v>
      </c>
      <c r="D37" s="72" t="s">
        <v>45</v>
      </c>
      <c r="E37" s="107" t="s">
        <v>45</v>
      </c>
      <c r="F37" s="73" t="s">
        <v>45</v>
      </c>
      <c r="G37" s="108" t="s">
        <v>45</v>
      </c>
      <c r="H37" s="73" t="s">
        <v>45</v>
      </c>
      <c r="I37" s="108" t="s">
        <v>45</v>
      </c>
      <c r="J37" s="74" t="s">
        <v>45</v>
      </c>
      <c r="K37" s="75" t="s">
        <v>45</v>
      </c>
      <c r="L37" s="74" t="s">
        <v>45</v>
      </c>
      <c r="M37" s="75" t="s">
        <v>45</v>
      </c>
      <c r="N37" s="74" t="s">
        <v>45</v>
      </c>
      <c r="O37" s="75" t="s">
        <v>45</v>
      </c>
      <c r="P37" s="74" t="s">
        <v>45</v>
      </c>
      <c r="Q37" s="75" t="s">
        <v>45</v>
      </c>
      <c r="R37" s="74" t="s">
        <v>45</v>
      </c>
      <c r="S37" s="75" t="s">
        <v>45</v>
      </c>
      <c r="T37" s="74" t="s">
        <v>45</v>
      </c>
      <c r="U37" s="76" t="s">
        <v>45</v>
      </c>
      <c r="V37" s="74" t="s">
        <v>45</v>
      </c>
      <c r="W37" s="76" t="s">
        <v>45</v>
      </c>
      <c r="X37" s="74" t="s">
        <v>45</v>
      </c>
      <c r="Y37" s="76" t="s">
        <v>45</v>
      </c>
      <c r="Z37" s="74" t="s">
        <v>45</v>
      </c>
      <c r="AA37" s="76" t="s">
        <v>45</v>
      </c>
      <c r="AB37" s="74" t="s">
        <v>45</v>
      </c>
      <c r="AC37" s="76" t="s">
        <v>45</v>
      </c>
    </row>
    <row r="38" spans="1:29" ht="12.75">
      <c r="A38" s="71">
        <v>29</v>
      </c>
      <c r="B38" s="72" t="s">
        <v>45</v>
      </c>
      <c r="C38" s="72" t="s">
        <v>45</v>
      </c>
      <c r="D38" s="72" t="s">
        <v>45</v>
      </c>
      <c r="E38" s="107" t="s">
        <v>45</v>
      </c>
      <c r="F38" s="73" t="s">
        <v>45</v>
      </c>
      <c r="G38" s="108" t="s">
        <v>45</v>
      </c>
      <c r="H38" s="73" t="s">
        <v>45</v>
      </c>
      <c r="I38" s="108" t="s">
        <v>45</v>
      </c>
      <c r="J38" s="74" t="s">
        <v>45</v>
      </c>
      <c r="K38" s="75" t="s">
        <v>45</v>
      </c>
      <c r="L38" s="74" t="s">
        <v>45</v>
      </c>
      <c r="M38" s="75" t="s">
        <v>45</v>
      </c>
      <c r="N38" s="74" t="s">
        <v>45</v>
      </c>
      <c r="O38" s="75" t="s">
        <v>45</v>
      </c>
      <c r="P38" s="74" t="s">
        <v>45</v>
      </c>
      <c r="Q38" s="75" t="s">
        <v>45</v>
      </c>
      <c r="R38" s="74" t="s">
        <v>45</v>
      </c>
      <c r="S38" s="75" t="s">
        <v>45</v>
      </c>
      <c r="T38" s="74" t="s">
        <v>45</v>
      </c>
      <c r="U38" s="76" t="s">
        <v>45</v>
      </c>
      <c r="V38" s="74" t="s">
        <v>45</v>
      </c>
      <c r="W38" s="76" t="s">
        <v>45</v>
      </c>
      <c r="X38" s="74" t="s">
        <v>45</v>
      </c>
      <c r="Y38" s="76" t="s">
        <v>45</v>
      </c>
      <c r="Z38" s="74" t="s">
        <v>45</v>
      </c>
      <c r="AA38" s="76" t="s">
        <v>45</v>
      </c>
      <c r="AB38" s="74" t="s">
        <v>45</v>
      </c>
      <c r="AC38" s="76" t="s">
        <v>45</v>
      </c>
    </row>
    <row r="39" spans="1:29" ht="12.75">
      <c r="A39" s="71">
        <v>30</v>
      </c>
      <c r="B39" s="72" t="s">
        <v>45</v>
      </c>
      <c r="C39" s="72" t="s">
        <v>45</v>
      </c>
      <c r="D39" s="72" t="s">
        <v>45</v>
      </c>
      <c r="E39" s="107" t="s">
        <v>45</v>
      </c>
      <c r="F39" s="73" t="s">
        <v>45</v>
      </c>
      <c r="G39" s="108" t="s">
        <v>45</v>
      </c>
      <c r="H39" s="73" t="s">
        <v>45</v>
      </c>
      <c r="I39" s="108" t="s">
        <v>45</v>
      </c>
      <c r="J39" s="74" t="s">
        <v>45</v>
      </c>
      <c r="K39" s="75" t="s">
        <v>45</v>
      </c>
      <c r="L39" s="74" t="s">
        <v>45</v>
      </c>
      <c r="M39" s="75" t="s">
        <v>45</v>
      </c>
      <c r="N39" s="74" t="s">
        <v>45</v>
      </c>
      <c r="O39" s="75" t="s">
        <v>45</v>
      </c>
      <c r="P39" s="74" t="s">
        <v>45</v>
      </c>
      <c r="Q39" s="75" t="s">
        <v>45</v>
      </c>
      <c r="R39" s="74" t="s">
        <v>45</v>
      </c>
      <c r="S39" s="75" t="s">
        <v>45</v>
      </c>
      <c r="T39" s="74" t="s">
        <v>45</v>
      </c>
      <c r="U39" s="76" t="s">
        <v>45</v>
      </c>
      <c r="V39" s="74" t="s">
        <v>45</v>
      </c>
      <c r="W39" s="76" t="s">
        <v>45</v>
      </c>
      <c r="X39" s="74" t="s">
        <v>45</v>
      </c>
      <c r="Y39" s="76" t="s">
        <v>45</v>
      </c>
      <c r="Z39" s="74" t="s">
        <v>45</v>
      </c>
      <c r="AA39" s="76" t="s">
        <v>45</v>
      </c>
      <c r="AB39" s="74" t="s">
        <v>45</v>
      </c>
      <c r="AC39" s="76" t="s">
        <v>45</v>
      </c>
    </row>
    <row r="40" spans="1:29" ht="12.75">
      <c r="A40" s="71">
        <v>31</v>
      </c>
      <c r="B40" s="72" t="s">
        <v>45</v>
      </c>
      <c r="C40" s="72" t="s">
        <v>45</v>
      </c>
      <c r="D40" s="72" t="s">
        <v>45</v>
      </c>
      <c r="E40" s="107" t="s">
        <v>45</v>
      </c>
      <c r="F40" s="73" t="s">
        <v>45</v>
      </c>
      <c r="G40" s="108" t="s">
        <v>45</v>
      </c>
      <c r="H40" s="73" t="s">
        <v>45</v>
      </c>
      <c r="I40" s="108" t="s">
        <v>45</v>
      </c>
      <c r="J40" s="74" t="s">
        <v>45</v>
      </c>
      <c r="K40" s="75" t="s">
        <v>45</v>
      </c>
      <c r="L40" s="74" t="s">
        <v>45</v>
      </c>
      <c r="M40" s="75" t="s">
        <v>45</v>
      </c>
      <c r="N40" s="74" t="s">
        <v>45</v>
      </c>
      <c r="O40" s="75" t="s">
        <v>45</v>
      </c>
      <c r="P40" s="74" t="s">
        <v>45</v>
      </c>
      <c r="Q40" s="75" t="s">
        <v>45</v>
      </c>
      <c r="R40" s="74" t="s">
        <v>45</v>
      </c>
      <c r="S40" s="75" t="s">
        <v>45</v>
      </c>
      <c r="T40" s="74" t="s">
        <v>45</v>
      </c>
      <c r="U40" s="76" t="s">
        <v>45</v>
      </c>
      <c r="V40" s="74" t="s">
        <v>45</v>
      </c>
      <c r="W40" s="76" t="s">
        <v>45</v>
      </c>
      <c r="X40" s="74" t="s">
        <v>45</v>
      </c>
      <c r="Y40" s="76" t="s">
        <v>45</v>
      </c>
      <c r="Z40" s="74" t="s">
        <v>45</v>
      </c>
      <c r="AA40" s="76" t="s">
        <v>45</v>
      </c>
      <c r="AB40" s="74" t="s">
        <v>45</v>
      </c>
      <c r="AC40" s="76" t="s">
        <v>45</v>
      </c>
    </row>
    <row r="41" spans="1:29" ht="12.75">
      <c r="A41" s="71">
        <v>32</v>
      </c>
      <c r="B41" s="72" t="s">
        <v>45</v>
      </c>
      <c r="C41" s="72" t="s">
        <v>45</v>
      </c>
      <c r="D41" s="72" t="s">
        <v>45</v>
      </c>
      <c r="E41" s="107" t="s">
        <v>45</v>
      </c>
      <c r="F41" s="73" t="s">
        <v>45</v>
      </c>
      <c r="G41" s="108" t="s">
        <v>45</v>
      </c>
      <c r="H41" s="73" t="s">
        <v>45</v>
      </c>
      <c r="I41" s="108" t="s">
        <v>45</v>
      </c>
      <c r="J41" s="74" t="s">
        <v>45</v>
      </c>
      <c r="K41" s="75" t="s">
        <v>45</v>
      </c>
      <c r="L41" s="74" t="s">
        <v>45</v>
      </c>
      <c r="M41" s="75" t="s">
        <v>45</v>
      </c>
      <c r="N41" s="74" t="s">
        <v>45</v>
      </c>
      <c r="O41" s="75" t="s">
        <v>45</v>
      </c>
      <c r="P41" s="74" t="s">
        <v>45</v>
      </c>
      <c r="Q41" s="75" t="s">
        <v>45</v>
      </c>
      <c r="R41" s="74" t="s">
        <v>45</v>
      </c>
      <c r="S41" s="75" t="s">
        <v>45</v>
      </c>
      <c r="T41" s="74" t="s">
        <v>45</v>
      </c>
      <c r="U41" s="76" t="s">
        <v>45</v>
      </c>
      <c r="V41" s="74" t="s">
        <v>45</v>
      </c>
      <c r="W41" s="76" t="s">
        <v>45</v>
      </c>
      <c r="X41" s="74" t="s">
        <v>45</v>
      </c>
      <c r="Y41" s="76" t="s">
        <v>45</v>
      </c>
      <c r="Z41" s="74" t="s">
        <v>45</v>
      </c>
      <c r="AA41" s="76" t="s">
        <v>45</v>
      </c>
      <c r="AB41" s="74" t="s">
        <v>45</v>
      </c>
      <c r="AC41" s="76" t="s">
        <v>45</v>
      </c>
    </row>
    <row r="42" spans="1:29" ht="12.75">
      <c r="A42" s="71">
        <v>33</v>
      </c>
      <c r="B42" s="72" t="s">
        <v>45</v>
      </c>
      <c r="C42" s="72" t="s">
        <v>45</v>
      </c>
      <c r="D42" s="72" t="s">
        <v>45</v>
      </c>
      <c r="E42" s="107" t="s">
        <v>45</v>
      </c>
      <c r="F42" s="73" t="s">
        <v>45</v>
      </c>
      <c r="G42" s="108" t="s">
        <v>45</v>
      </c>
      <c r="H42" s="73" t="s">
        <v>45</v>
      </c>
      <c r="I42" s="108" t="s">
        <v>45</v>
      </c>
      <c r="J42" s="74" t="s">
        <v>45</v>
      </c>
      <c r="K42" s="75" t="s">
        <v>45</v>
      </c>
      <c r="L42" s="74" t="s">
        <v>45</v>
      </c>
      <c r="M42" s="75" t="s">
        <v>45</v>
      </c>
      <c r="N42" s="74" t="s">
        <v>45</v>
      </c>
      <c r="O42" s="75" t="s">
        <v>45</v>
      </c>
      <c r="P42" s="74" t="s">
        <v>45</v>
      </c>
      <c r="Q42" s="75" t="s">
        <v>45</v>
      </c>
      <c r="R42" s="74" t="s">
        <v>45</v>
      </c>
      <c r="S42" s="75" t="s">
        <v>45</v>
      </c>
      <c r="T42" s="74" t="s">
        <v>45</v>
      </c>
      <c r="U42" s="76" t="s">
        <v>45</v>
      </c>
      <c r="V42" s="74" t="s">
        <v>45</v>
      </c>
      <c r="W42" s="76" t="s">
        <v>45</v>
      </c>
      <c r="X42" s="74" t="s">
        <v>45</v>
      </c>
      <c r="Y42" s="76" t="s">
        <v>45</v>
      </c>
      <c r="Z42" s="74" t="s">
        <v>45</v>
      </c>
      <c r="AA42" s="76" t="s">
        <v>45</v>
      </c>
      <c r="AB42" s="74" t="s">
        <v>45</v>
      </c>
      <c r="AC42" s="76" t="s">
        <v>45</v>
      </c>
    </row>
    <row r="43" spans="1:29" ht="12.75">
      <c r="A43" s="71">
        <v>34</v>
      </c>
      <c r="B43" s="72" t="s">
        <v>45</v>
      </c>
      <c r="C43" s="72" t="s">
        <v>45</v>
      </c>
      <c r="D43" s="72" t="s">
        <v>45</v>
      </c>
      <c r="E43" s="107" t="s">
        <v>45</v>
      </c>
      <c r="F43" s="73" t="s">
        <v>45</v>
      </c>
      <c r="G43" s="108" t="s">
        <v>45</v>
      </c>
      <c r="H43" s="73" t="s">
        <v>45</v>
      </c>
      <c r="I43" s="108" t="s">
        <v>45</v>
      </c>
      <c r="J43" s="74" t="s">
        <v>45</v>
      </c>
      <c r="K43" s="75" t="s">
        <v>45</v>
      </c>
      <c r="L43" s="74" t="s">
        <v>45</v>
      </c>
      <c r="M43" s="75" t="s">
        <v>45</v>
      </c>
      <c r="N43" s="74" t="s">
        <v>45</v>
      </c>
      <c r="O43" s="75" t="s">
        <v>45</v>
      </c>
      <c r="P43" s="74" t="s">
        <v>45</v>
      </c>
      <c r="Q43" s="75" t="s">
        <v>45</v>
      </c>
      <c r="R43" s="74" t="s">
        <v>45</v>
      </c>
      <c r="S43" s="75" t="s">
        <v>45</v>
      </c>
      <c r="T43" s="74" t="s">
        <v>45</v>
      </c>
      <c r="U43" s="76" t="s">
        <v>45</v>
      </c>
      <c r="V43" s="74" t="s">
        <v>45</v>
      </c>
      <c r="W43" s="76" t="s">
        <v>45</v>
      </c>
      <c r="X43" s="74" t="s">
        <v>45</v>
      </c>
      <c r="Y43" s="76" t="s">
        <v>45</v>
      </c>
      <c r="Z43" s="74" t="s">
        <v>45</v>
      </c>
      <c r="AA43" s="76" t="s">
        <v>45</v>
      </c>
      <c r="AB43" s="74" t="s">
        <v>45</v>
      </c>
      <c r="AC43" s="76" t="s">
        <v>45</v>
      </c>
    </row>
    <row r="44" spans="1:29" ht="12.75">
      <c r="A44" s="71">
        <v>35</v>
      </c>
      <c r="B44" s="72" t="s">
        <v>45</v>
      </c>
      <c r="C44" s="72" t="s">
        <v>45</v>
      </c>
      <c r="D44" s="72" t="s">
        <v>45</v>
      </c>
      <c r="E44" s="107" t="s">
        <v>45</v>
      </c>
      <c r="F44" s="73" t="s">
        <v>45</v>
      </c>
      <c r="G44" s="108" t="s">
        <v>45</v>
      </c>
      <c r="H44" s="73" t="s">
        <v>45</v>
      </c>
      <c r="I44" s="108" t="s">
        <v>45</v>
      </c>
      <c r="J44" s="74" t="s">
        <v>45</v>
      </c>
      <c r="K44" s="75" t="s">
        <v>45</v>
      </c>
      <c r="L44" s="74" t="s">
        <v>45</v>
      </c>
      <c r="M44" s="75" t="s">
        <v>45</v>
      </c>
      <c r="N44" s="74" t="s">
        <v>45</v>
      </c>
      <c r="O44" s="75" t="s">
        <v>45</v>
      </c>
      <c r="P44" s="74" t="s">
        <v>45</v>
      </c>
      <c r="Q44" s="75" t="s">
        <v>45</v>
      </c>
      <c r="R44" s="74" t="s">
        <v>45</v>
      </c>
      <c r="S44" s="75" t="s">
        <v>45</v>
      </c>
      <c r="T44" s="74" t="s">
        <v>45</v>
      </c>
      <c r="U44" s="76" t="s">
        <v>45</v>
      </c>
      <c r="V44" s="74" t="s">
        <v>45</v>
      </c>
      <c r="W44" s="76" t="s">
        <v>45</v>
      </c>
      <c r="X44" s="74" t="s">
        <v>45</v>
      </c>
      <c r="Y44" s="76" t="s">
        <v>45</v>
      </c>
      <c r="Z44" s="74" t="s">
        <v>45</v>
      </c>
      <c r="AA44" s="76" t="s">
        <v>45</v>
      </c>
      <c r="AB44" s="74" t="s">
        <v>45</v>
      </c>
      <c r="AC44" s="76" t="s">
        <v>45</v>
      </c>
    </row>
    <row r="45" spans="1:29" ht="12.75">
      <c r="A45" s="71">
        <v>36</v>
      </c>
      <c r="B45" s="72" t="s">
        <v>45</v>
      </c>
      <c r="C45" s="72" t="s">
        <v>45</v>
      </c>
      <c r="D45" s="72" t="s">
        <v>45</v>
      </c>
      <c r="E45" s="107" t="s">
        <v>45</v>
      </c>
      <c r="F45" s="73" t="s">
        <v>45</v>
      </c>
      <c r="G45" s="108" t="s">
        <v>45</v>
      </c>
      <c r="H45" s="73" t="s">
        <v>45</v>
      </c>
      <c r="I45" s="108" t="s">
        <v>45</v>
      </c>
      <c r="J45" s="74" t="s">
        <v>45</v>
      </c>
      <c r="K45" s="75" t="s">
        <v>45</v>
      </c>
      <c r="L45" s="74" t="s">
        <v>45</v>
      </c>
      <c r="M45" s="75" t="s">
        <v>45</v>
      </c>
      <c r="N45" s="74" t="s">
        <v>45</v>
      </c>
      <c r="O45" s="75" t="s">
        <v>45</v>
      </c>
      <c r="P45" s="74" t="s">
        <v>45</v>
      </c>
      <c r="Q45" s="75" t="s">
        <v>45</v>
      </c>
      <c r="R45" s="74" t="s">
        <v>45</v>
      </c>
      <c r="S45" s="75" t="s">
        <v>45</v>
      </c>
      <c r="T45" s="74" t="s">
        <v>45</v>
      </c>
      <c r="U45" s="76" t="s">
        <v>45</v>
      </c>
      <c r="V45" s="74" t="s">
        <v>45</v>
      </c>
      <c r="W45" s="76" t="s">
        <v>45</v>
      </c>
      <c r="X45" s="74" t="s">
        <v>45</v>
      </c>
      <c r="Y45" s="76" t="s">
        <v>45</v>
      </c>
      <c r="Z45" s="74" t="s">
        <v>45</v>
      </c>
      <c r="AA45" s="76" t="s">
        <v>45</v>
      </c>
      <c r="AB45" s="74" t="s">
        <v>45</v>
      </c>
      <c r="AC45" s="76" t="s">
        <v>45</v>
      </c>
    </row>
    <row r="46" spans="1:29" ht="12.75">
      <c r="A46" s="71">
        <v>37</v>
      </c>
      <c r="B46" s="72" t="s">
        <v>45</v>
      </c>
      <c r="C46" s="72" t="s">
        <v>45</v>
      </c>
      <c r="D46" s="72" t="s">
        <v>45</v>
      </c>
      <c r="E46" s="107" t="s">
        <v>45</v>
      </c>
      <c r="F46" s="73" t="s">
        <v>45</v>
      </c>
      <c r="G46" s="108" t="s">
        <v>45</v>
      </c>
      <c r="H46" s="73" t="s">
        <v>45</v>
      </c>
      <c r="I46" s="108" t="s">
        <v>45</v>
      </c>
      <c r="J46" s="74" t="s">
        <v>45</v>
      </c>
      <c r="K46" s="75" t="s">
        <v>45</v>
      </c>
      <c r="L46" s="74" t="s">
        <v>45</v>
      </c>
      <c r="M46" s="75" t="s">
        <v>45</v>
      </c>
      <c r="N46" s="74" t="s">
        <v>45</v>
      </c>
      <c r="O46" s="75" t="s">
        <v>45</v>
      </c>
      <c r="P46" s="74" t="s">
        <v>45</v>
      </c>
      <c r="Q46" s="75" t="s">
        <v>45</v>
      </c>
      <c r="R46" s="74" t="s">
        <v>45</v>
      </c>
      <c r="S46" s="75" t="s">
        <v>45</v>
      </c>
      <c r="T46" s="74" t="s">
        <v>45</v>
      </c>
      <c r="U46" s="76" t="s">
        <v>45</v>
      </c>
      <c r="V46" s="74" t="s">
        <v>45</v>
      </c>
      <c r="W46" s="76" t="s">
        <v>45</v>
      </c>
      <c r="X46" s="74" t="s">
        <v>45</v>
      </c>
      <c r="Y46" s="76" t="s">
        <v>45</v>
      </c>
      <c r="Z46" s="74" t="s">
        <v>45</v>
      </c>
      <c r="AA46" s="76" t="s">
        <v>45</v>
      </c>
      <c r="AB46" s="74" t="s">
        <v>45</v>
      </c>
      <c r="AC46" s="76" t="s">
        <v>45</v>
      </c>
    </row>
    <row r="47" spans="1:29" ht="12.75">
      <c r="A47" s="71">
        <v>38</v>
      </c>
      <c r="B47" s="72" t="s">
        <v>45</v>
      </c>
      <c r="C47" s="72" t="s">
        <v>45</v>
      </c>
      <c r="D47" s="72" t="s">
        <v>45</v>
      </c>
      <c r="E47" s="107" t="s">
        <v>45</v>
      </c>
      <c r="F47" s="73" t="s">
        <v>45</v>
      </c>
      <c r="G47" s="108" t="s">
        <v>45</v>
      </c>
      <c r="H47" s="73" t="s">
        <v>45</v>
      </c>
      <c r="I47" s="108" t="s">
        <v>45</v>
      </c>
      <c r="J47" s="74" t="s">
        <v>45</v>
      </c>
      <c r="K47" s="75" t="s">
        <v>45</v>
      </c>
      <c r="L47" s="74" t="s">
        <v>45</v>
      </c>
      <c r="M47" s="75" t="s">
        <v>45</v>
      </c>
      <c r="N47" s="74" t="s">
        <v>45</v>
      </c>
      <c r="O47" s="75" t="s">
        <v>45</v>
      </c>
      <c r="P47" s="74" t="s">
        <v>45</v>
      </c>
      <c r="Q47" s="75" t="s">
        <v>45</v>
      </c>
      <c r="R47" s="74" t="s">
        <v>45</v>
      </c>
      <c r="S47" s="75" t="s">
        <v>45</v>
      </c>
      <c r="T47" s="74" t="s">
        <v>45</v>
      </c>
      <c r="U47" s="76" t="s">
        <v>45</v>
      </c>
      <c r="V47" s="74" t="s">
        <v>45</v>
      </c>
      <c r="W47" s="76" t="s">
        <v>45</v>
      </c>
      <c r="X47" s="74" t="s">
        <v>45</v>
      </c>
      <c r="Y47" s="76" t="s">
        <v>45</v>
      </c>
      <c r="Z47" s="74" t="s">
        <v>45</v>
      </c>
      <c r="AA47" s="76" t="s">
        <v>45</v>
      </c>
      <c r="AB47" s="74" t="s">
        <v>45</v>
      </c>
      <c r="AC47" s="76" t="s">
        <v>45</v>
      </c>
    </row>
    <row r="48" spans="1:29" ht="12.75">
      <c r="A48" s="71">
        <v>39</v>
      </c>
      <c r="B48" s="72" t="s">
        <v>45</v>
      </c>
      <c r="C48" s="72" t="s">
        <v>45</v>
      </c>
      <c r="D48" s="72" t="s">
        <v>45</v>
      </c>
      <c r="E48" s="107" t="s">
        <v>45</v>
      </c>
      <c r="F48" s="73" t="s">
        <v>45</v>
      </c>
      <c r="G48" s="108" t="s">
        <v>45</v>
      </c>
      <c r="H48" s="73" t="s">
        <v>45</v>
      </c>
      <c r="I48" s="108" t="s">
        <v>45</v>
      </c>
      <c r="J48" s="74" t="s">
        <v>45</v>
      </c>
      <c r="K48" s="75" t="s">
        <v>45</v>
      </c>
      <c r="L48" s="74" t="s">
        <v>45</v>
      </c>
      <c r="M48" s="75" t="s">
        <v>45</v>
      </c>
      <c r="N48" s="74" t="s">
        <v>45</v>
      </c>
      <c r="O48" s="75" t="s">
        <v>45</v>
      </c>
      <c r="P48" s="74" t="s">
        <v>45</v>
      </c>
      <c r="Q48" s="75" t="s">
        <v>45</v>
      </c>
      <c r="R48" s="74" t="s">
        <v>45</v>
      </c>
      <c r="S48" s="75" t="s">
        <v>45</v>
      </c>
      <c r="T48" s="74" t="s">
        <v>45</v>
      </c>
      <c r="U48" s="76" t="s">
        <v>45</v>
      </c>
      <c r="V48" s="74" t="s">
        <v>45</v>
      </c>
      <c r="W48" s="76" t="s">
        <v>45</v>
      </c>
      <c r="X48" s="74" t="s">
        <v>45</v>
      </c>
      <c r="Y48" s="76" t="s">
        <v>45</v>
      </c>
      <c r="Z48" s="74" t="s">
        <v>45</v>
      </c>
      <c r="AA48" s="76" t="s">
        <v>45</v>
      </c>
      <c r="AB48" s="74" t="s">
        <v>45</v>
      </c>
      <c r="AC48" s="76" t="s">
        <v>45</v>
      </c>
    </row>
    <row r="49" spans="1:29" ht="12.75">
      <c r="A49" s="71">
        <v>40</v>
      </c>
      <c r="B49" s="72" t="s">
        <v>45</v>
      </c>
      <c r="C49" s="72" t="s">
        <v>45</v>
      </c>
      <c r="D49" s="72" t="s">
        <v>45</v>
      </c>
      <c r="E49" s="107" t="s">
        <v>45</v>
      </c>
      <c r="F49" s="73" t="s">
        <v>45</v>
      </c>
      <c r="G49" s="108" t="s">
        <v>45</v>
      </c>
      <c r="H49" s="73" t="s">
        <v>45</v>
      </c>
      <c r="I49" s="108" t="s">
        <v>45</v>
      </c>
      <c r="J49" s="74" t="s">
        <v>45</v>
      </c>
      <c r="K49" s="75" t="s">
        <v>45</v>
      </c>
      <c r="L49" s="74" t="s">
        <v>45</v>
      </c>
      <c r="M49" s="75" t="s">
        <v>45</v>
      </c>
      <c r="N49" s="74" t="s">
        <v>45</v>
      </c>
      <c r="O49" s="75" t="s">
        <v>45</v>
      </c>
      <c r="P49" s="74" t="s">
        <v>45</v>
      </c>
      <c r="Q49" s="75" t="s">
        <v>45</v>
      </c>
      <c r="R49" s="74" t="s">
        <v>45</v>
      </c>
      <c r="S49" s="75" t="s">
        <v>45</v>
      </c>
      <c r="T49" s="74" t="s">
        <v>45</v>
      </c>
      <c r="U49" s="76" t="s">
        <v>45</v>
      </c>
      <c r="V49" s="74" t="s">
        <v>45</v>
      </c>
      <c r="W49" s="76" t="s">
        <v>45</v>
      </c>
      <c r="X49" s="74" t="s">
        <v>45</v>
      </c>
      <c r="Y49" s="76" t="s">
        <v>45</v>
      </c>
      <c r="Z49" s="74" t="s">
        <v>45</v>
      </c>
      <c r="AA49" s="76" t="s">
        <v>45</v>
      </c>
      <c r="AB49" s="74" t="s">
        <v>45</v>
      </c>
      <c r="AC49" s="76" t="s">
        <v>45</v>
      </c>
    </row>
    <row r="50" spans="1:29" ht="12.75">
      <c r="A50" s="71">
        <v>41</v>
      </c>
      <c r="B50" s="72" t="s">
        <v>45</v>
      </c>
      <c r="C50" s="72" t="s">
        <v>45</v>
      </c>
      <c r="D50" s="72" t="s">
        <v>45</v>
      </c>
      <c r="E50" s="107" t="s">
        <v>45</v>
      </c>
      <c r="F50" s="73" t="s">
        <v>45</v>
      </c>
      <c r="G50" s="108" t="s">
        <v>45</v>
      </c>
      <c r="H50" s="73" t="s">
        <v>45</v>
      </c>
      <c r="I50" s="108" t="s">
        <v>45</v>
      </c>
      <c r="J50" s="74" t="s">
        <v>45</v>
      </c>
      <c r="K50" s="75" t="s">
        <v>45</v>
      </c>
      <c r="L50" s="74" t="s">
        <v>45</v>
      </c>
      <c r="M50" s="75" t="s">
        <v>45</v>
      </c>
      <c r="N50" s="74" t="s">
        <v>45</v>
      </c>
      <c r="O50" s="75" t="s">
        <v>45</v>
      </c>
      <c r="P50" s="74" t="s">
        <v>45</v>
      </c>
      <c r="Q50" s="75" t="s">
        <v>45</v>
      </c>
      <c r="R50" s="74" t="s">
        <v>45</v>
      </c>
      <c r="S50" s="75" t="s">
        <v>45</v>
      </c>
      <c r="T50" s="74" t="s">
        <v>45</v>
      </c>
      <c r="U50" s="76" t="s">
        <v>45</v>
      </c>
      <c r="V50" s="74" t="s">
        <v>45</v>
      </c>
      <c r="W50" s="76" t="s">
        <v>45</v>
      </c>
      <c r="X50" s="74" t="s">
        <v>45</v>
      </c>
      <c r="Y50" s="76" t="s">
        <v>45</v>
      </c>
      <c r="Z50" s="74" t="s">
        <v>45</v>
      </c>
      <c r="AA50" s="76" t="s">
        <v>45</v>
      </c>
      <c r="AB50" s="74" t="s">
        <v>45</v>
      </c>
      <c r="AC50" s="76" t="s">
        <v>45</v>
      </c>
    </row>
    <row r="51" spans="1:29" ht="12.75">
      <c r="A51" s="71">
        <v>42</v>
      </c>
      <c r="B51" s="72" t="s">
        <v>45</v>
      </c>
      <c r="C51" s="72" t="s">
        <v>45</v>
      </c>
      <c r="D51" s="72" t="s">
        <v>45</v>
      </c>
      <c r="E51" s="107" t="s">
        <v>45</v>
      </c>
      <c r="F51" s="73" t="s">
        <v>45</v>
      </c>
      <c r="G51" s="108" t="s">
        <v>45</v>
      </c>
      <c r="H51" s="73" t="s">
        <v>45</v>
      </c>
      <c r="I51" s="108" t="s">
        <v>45</v>
      </c>
      <c r="J51" s="74" t="s">
        <v>45</v>
      </c>
      <c r="K51" s="75" t="s">
        <v>45</v>
      </c>
      <c r="L51" s="74" t="s">
        <v>45</v>
      </c>
      <c r="M51" s="75" t="s">
        <v>45</v>
      </c>
      <c r="N51" s="74" t="s">
        <v>45</v>
      </c>
      <c r="O51" s="75" t="s">
        <v>45</v>
      </c>
      <c r="P51" s="74" t="s">
        <v>45</v>
      </c>
      <c r="Q51" s="75" t="s">
        <v>45</v>
      </c>
      <c r="R51" s="74" t="s">
        <v>45</v>
      </c>
      <c r="S51" s="75" t="s">
        <v>45</v>
      </c>
      <c r="T51" s="74" t="s">
        <v>45</v>
      </c>
      <c r="U51" s="76" t="s">
        <v>45</v>
      </c>
      <c r="V51" s="74" t="s">
        <v>45</v>
      </c>
      <c r="W51" s="76" t="s">
        <v>45</v>
      </c>
      <c r="X51" s="74" t="s">
        <v>45</v>
      </c>
      <c r="Y51" s="76" t="s">
        <v>45</v>
      </c>
      <c r="Z51" s="74" t="s">
        <v>45</v>
      </c>
      <c r="AA51" s="76" t="s">
        <v>45</v>
      </c>
      <c r="AB51" s="74" t="s">
        <v>45</v>
      </c>
      <c r="AC51" s="76" t="s">
        <v>45</v>
      </c>
    </row>
    <row r="52" spans="1:29" ht="12.75">
      <c r="A52" s="71">
        <v>43</v>
      </c>
      <c r="B52" s="72" t="s">
        <v>45</v>
      </c>
      <c r="C52" s="72" t="s">
        <v>45</v>
      </c>
      <c r="D52" s="72" t="s">
        <v>45</v>
      </c>
      <c r="E52" s="107" t="s">
        <v>45</v>
      </c>
      <c r="F52" s="73" t="s">
        <v>45</v>
      </c>
      <c r="G52" s="108" t="s">
        <v>45</v>
      </c>
      <c r="H52" s="73" t="s">
        <v>45</v>
      </c>
      <c r="I52" s="108" t="s">
        <v>45</v>
      </c>
      <c r="J52" s="74" t="s">
        <v>45</v>
      </c>
      <c r="K52" s="75" t="s">
        <v>45</v>
      </c>
      <c r="L52" s="74" t="s">
        <v>45</v>
      </c>
      <c r="M52" s="75" t="s">
        <v>45</v>
      </c>
      <c r="N52" s="74" t="s">
        <v>45</v>
      </c>
      <c r="O52" s="75" t="s">
        <v>45</v>
      </c>
      <c r="P52" s="74" t="s">
        <v>45</v>
      </c>
      <c r="Q52" s="75" t="s">
        <v>45</v>
      </c>
      <c r="R52" s="74" t="s">
        <v>45</v>
      </c>
      <c r="S52" s="75" t="s">
        <v>45</v>
      </c>
      <c r="T52" s="74" t="s">
        <v>45</v>
      </c>
      <c r="U52" s="76" t="s">
        <v>45</v>
      </c>
      <c r="V52" s="74" t="s">
        <v>45</v>
      </c>
      <c r="W52" s="76" t="s">
        <v>45</v>
      </c>
      <c r="X52" s="74" t="s">
        <v>45</v>
      </c>
      <c r="Y52" s="76" t="s">
        <v>45</v>
      </c>
      <c r="Z52" s="74" t="s">
        <v>45</v>
      </c>
      <c r="AA52" s="76" t="s">
        <v>45</v>
      </c>
      <c r="AB52" s="74" t="s">
        <v>45</v>
      </c>
      <c r="AC52" s="76" t="s">
        <v>45</v>
      </c>
    </row>
    <row r="53" spans="1:29" ht="12.75">
      <c r="A53" s="71">
        <v>44</v>
      </c>
      <c r="B53" s="72" t="s">
        <v>45</v>
      </c>
      <c r="C53" s="72" t="s">
        <v>45</v>
      </c>
      <c r="D53" s="72" t="s">
        <v>45</v>
      </c>
      <c r="E53" s="107" t="s">
        <v>45</v>
      </c>
      <c r="F53" s="73" t="s">
        <v>45</v>
      </c>
      <c r="G53" s="108" t="s">
        <v>45</v>
      </c>
      <c r="H53" s="73" t="s">
        <v>45</v>
      </c>
      <c r="I53" s="108" t="s">
        <v>45</v>
      </c>
      <c r="J53" s="74" t="s">
        <v>45</v>
      </c>
      <c r="K53" s="75" t="s">
        <v>45</v>
      </c>
      <c r="L53" s="74" t="s">
        <v>45</v>
      </c>
      <c r="M53" s="75" t="s">
        <v>45</v>
      </c>
      <c r="N53" s="74" t="s">
        <v>45</v>
      </c>
      <c r="O53" s="75" t="s">
        <v>45</v>
      </c>
      <c r="P53" s="74" t="s">
        <v>45</v>
      </c>
      <c r="Q53" s="75" t="s">
        <v>45</v>
      </c>
      <c r="R53" s="74" t="s">
        <v>45</v>
      </c>
      <c r="S53" s="75" t="s">
        <v>45</v>
      </c>
      <c r="T53" s="74" t="s">
        <v>45</v>
      </c>
      <c r="U53" s="76" t="s">
        <v>45</v>
      </c>
      <c r="V53" s="74" t="s">
        <v>45</v>
      </c>
      <c r="W53" s="76" t="s">
        <v>45</v>
      </c>
      <c r="X53" s="74" t="s">
        <v>45</v>
      </c>
      <c r="Y53" s="76" t="s">
        <v>45</v>
      </c>
      <c r="Z53" s="74" t="s">
        <v>45</v>
      </c>
      <c r="AA53" s="76" t="s">
        <v>45</v>
      </c>
      <c r="AB53" s="74" t="s">
        <v>45</v>
      </c>
      <c r="AC53" s="76" t="s">
        <v>45</v>
      </c>
    </row>
    <row r="54" spans="1:29" ht="12.75">
      <c r="A54" s="71">
        <v>45</v>
      </c>
      <c r="B54" s="72" t="s">
        <v>45</v>
      </c>
      <c r="C54" s="72" t="s">
        <v>45</v>
      </c>
      <c r="D54" s="72" t="s">
        <v>45</v>
      </c>
      <c r="E54" s="107" t="s">
        <v>45</v>
      </c>
      <c r="F54" s="73" t="s">
        <v>45</v>
      </c>
      <c r="G54" s="108" t="s">
        <v>45</v>
      </c>
      <c r="H54" s="73" t="s">
        <v>45</v>
      </c>
      <c r="I54" s="108" t="s">
        <v>45</v>
      </c>
      <c r="J54" s="74" t="s">
        <v>45</v>
      </c>
      <c r="K54" s="75" t="s">
        <v>45</v>
      </c>
      <c r="L54" s="74" t="s">
        <v>45</v>
      </c>
      <c r="M54" s="75" t="s">
        <v>45</v>
      </c>
      <c r="N54" s="74" t="s">
        <v>45</v>
      </c>
      <c r="O54" s="75" t="s">
        <v>45</v>
      </c>
      <c r="P54" s="74" t="s">
        <v>45</v>
      </c>
      <c r="Q54" s="75" t="s">
        <v>45</v>
      </c>
      <c r="R54" s="74" t="s">
        <v>45</v>
      </c>
      <c r="S54" s="75" t="s">
        <v>45</v>
      </c>
      <c r="T54" s="74" t="s">
        <v>45</v>
      </c>
      <c r="U54" s="76" t="s">
        <v>45</v>
      </c>
      <c r="V54" s="74" t="s">
        <v>45</v>
      </c>
      <c r="W54" s="76" t="s">
        <v>45</v>
      </c>
      <c r="X54" s="74" t="s">
        <v>45</v>
      </c>
      <c r="Y54" s="76" t="s">
        <v>45</v>
      </c>
      <c r="Z54" s="74" t="s">
        <v>45</v>
      </c>
      <c r="AA54" s="76" t="s">
        <v>45</v>
      </c>
      <c r="AB54" s="74" t="s">
        <v>45</v>
      </c>
      <c r="AC54" s="76" t="s">
        <v>45</v>
      </c>
    </row>
    <row r="55" spans="1:29" ht="12.75">
      <c r="A55" s="71">
        <v>46</v>
      </c>
      <c r="B55" s="72" t="s">
        <v>45</v>
      </c>
      <c r="C55" s="72" t="s">
        <v>45</v>
      </c>
      <c r="D55" s="72" t="s">
        <v>45</v>
      </c>
      <c r="E55" s="107" t="s">
        <v>45</v>
      </c>
      <c r="F55" s="73" t="s">
        <v>45</v>
      </c>
      <c r="G55" s="108" t="s">
        <v>45</v>
      </c>
      <c r="H55" s="73" t="s">
        <v>45</v>
      </c>
      <c r="I55" s="108" t="s">
        <v>45</v>
      </c>
      <c r="J55" s="74" t="s">
        <v>45</v>
      </c>
      <c r="K55" s="75" t="s">
        <v>45</v>
      </c>
      <c r="L55" s="74" t="s">
        <v>45</v>
      </c>
      <c r="M55" s="75" t="s">
        <v>45</v>
      </c>
      <c r="N55" s="74" t="s">
        <v>45</v>
      </c>
      <c r="O55" s="75" t="s">
        <v>45</v>
      </c>
      <c r="P55" s="74" t="s">
        <v>45</v>
      </c>
      <c r="Q55" s="75" t="s">
        <v>45</v>
      </c>
      <c r="R55" s="74" t="s">
        <v>45</v>
      </c>
      <c r="S55" s="75" t="s">
        <v>45</v>
      </c>
      <c r="T55" s="74" t="s">
        <v>45</v>
      </c>
      <c r="U55" s="76" t="s">
        <v>45</v>
      </c>
      <c r="V55" s="74" t="s">
        <v>45</v>
      </c>
      <c r="W55" s="76" t="s">
        <v>45</v>
      </c>
      <c r="X55" s="74" t="s">
        <v>45</v>
      </c>
      <c r="Y55" s="76" t="s">
        <v>45</v>
      </c>
      <c r="Z55" s="74" t="s">
        <v>45</v>
      </c>
      <c r="AA55" s="76" t="s">
        <v>45</v>
      </c>
      <c r="AB55" s="74" t="s">
        <v>45</v>
      </c>
      <c r="AC55" s="76" t="s">
        <v>45</v>
      </c>
    </row>
    <row r="56" spans="1:29" ht="12.75">
      <c r="A56" s="71">
        <v>47</v>
      </c>
      <c r="B56" s="72" t="s">
        <v>45</v>
      </c>
      <c r="C56" s="72" t="s">
        <v>45</v>
      </c>
      <c r="D56" s="72" t="s">
        <v>45</v>
      </c>
      <c r="E56" s="107" t="s">
        <v>45</v>
      </c>
      <c r="F56" s="73" t="s">
        <v>45</v>
      </c>
      <c r="G56" s="108" t="s">
        <v>45</v>
      </c>
      <c r="H56" s="73" t="s">
        <v>45</v>
      </c>
      <c r="I56" s="108" t="s">
        <v>45</v>
      </c>
      <c r="J56" s="74" t="s">
        <v>45</v>
      </c>
      <c r="K56" s="75" t="s">
        <v>45</v>
      </c>
      <c r="L56" s="74" t="s">
        <v>45</v>
      </c>
      <c r="M56" s="75" t="s">
        <v>45</v>
      </c>
      <c r="N56" s="74" t="s">
        <v>45</v>
      </c>
      <c r="O56" s="75" t="s">
        <v>45</v>
      </c>
      <c r="P56" s="74" t="s">
        <v>45</v>
      </c>
      <c r="Q56" s="75" t="s">
        <v>45</v>
      </c>
      <c r="R56" s="74" t="s">
        <v>45</v>
      </c>
      <c r="S56" s="75" t="s">
        <v>45</v>
      </c>
      <c r="T56" s="74" t="s">
        <v>45</v>
      </c>
      <c r="U56" s="76" t="s">
        <v>45</v>
      </c>
      <c r="V56" s="74" t="s">
        <v>45</v>
      </c>
      <c r="W56" s="76" t="s">
        <v>45</v>
      </c>
      <c r="X56" s="74" t="s">
        <v>45</v>
      </c>
      <c r="Y56" s="76" t="s">
        <v>45</v>
      </c>
      <c r="Z56" s="74" t="s">
        <v>45</v>
      </c>
      <c r="AA56" s="76" t="s">
        <v>45</v>
      </c>
      <c r="AB56" s="74" t="s">
        <v>45</v>
      </c>
      <c r="AC56" s="76" t="s">
        <v>45</v>
      </c>
    </row>
    <row r="57" spans="1:29" ht="12.75">
      <c r="A57" s="71">
        <v>48</v>
      </c>
      <c r="B57" s="72" t="s">
        <v>45</v>
      </c>
      <c r="C57" s="72" t="s">
        <v>45</v>
      </c>
      <c r="D57" s="72" t="s">
        <v>45</v>
      </c>
      <c r="E57" s="107" t="s">
        <v>45</v>
      </c>
      <c r="F57" s="73" t="s">
        <v>45</v>
      </c>
      <c r="G57" s="108" t="s">
        <v>45</v>
      </c>
      <c r="H57" s="73" t="s">
        <v>45</v>
      </c>
      <c r="I57" s="108" t="s">
        <v>45</v>
      </c>
      <c r="J57" s="74" t="s">
        <v>45</v>
      </c>
      <c r="K57" s="75" t="s">
        <v>45</v>
      </c>
      <c r="L57" s="74" t="s">
        <v>45</v>
      </c>
      <c r="M57" s="75" t="s">
        <v>45</v>
      </c>
      <c r="N57" s="74" t="s">
        <v>45</v>
      </c>
      <c r="O57" s="75" t="s">
        <v>45</v>
      </c>
      <c r="P57" s="74" t="s">
        <v>45</v>
      </c>
      <c r="Q57" s="75" t="s">
        <v>45</v>
      </c>
      <c r="R57" s="74" t="s">
        <v>45</v>
      </c>
      <c r="S57" s="75" t="s">
        <v>45</v>
      </c>
      <c r="T57" s="74" t="s">
        <v>45</v>
      </c>
      <c r="U57" s="76" t="s">
        <v>45</v>
      </c>
      <c r="V57" s="74" t="s">
        <v>45</v>
      </c>
      <c r="W57" s="76" t="s">
        <v>45</v>
      </c>
      <c r="X57" s="74" t="s">
        <v>45</v>
      </c>
      <c r="Y57" s="76" t="s">
        <v>45</v>
      </c>
      <c r="Z57" s="74" t="s">
        <v>45</v>
      </c>
      <c r="AA57" s="76" t="s">
        <v>45</v>
      </c>
      <c r="AB57" s="74" t="s">
        <v>45</v>
      </c>
      <c r="AC57" s="76" t="s">
        <v>45</v>
      </c>
    </row>
    <row r="58" spans="1:29" ht="12.75">
      <c r="A58" s="71">
        <v>49</v>
      </c>
      <c r="B58" s="72" t="s">
        <v>45</v>
      </c>
      <c r="C58" s="72" t="s">
        <v>45</v>
      </c>
      <c r="D58" s="72" t="s">
        <v>45</v>
      </c>
      <c r="E58" s="107" t="s">
        <v>45</v>
      </c>
      <c r="F58" s="73" t="s">
        <v>45</v>
      </c>
      <c r="G58" s="108" t="s">
        <v>45</v>
      </c>
      <c r="H58" s="73" t="s">
        <v>45</v>
      </c>
      <c r="I58" s="108" t="s">
        <v>45</v>
      </c>
      <c r="J58" s="74" t="s">
        <v>45</v>
      </c>
      <c r="K58" s="75" t="s">
        <v>45</v>
      </c>
      <c r="L58" s="74" t="s">
        <v>45</v>
      </c>
      <c r="M58" s="75" t="s">
        <v>45</v>
      </c>
      <c r="N58" s="74" t="s">
        <v>45</v>
      </c>
      <c r="O58" s="75" t="s">
        <v>45</v>
      </c>
      <c r="P58" s="74" t="s">
        <v>45</v>
      </c>
      <c r="Q58" s="75" t="s">
        <v>45</v>
      </c>
      <c r="R58" s="74" t="s">
        <v>45</v>
      </c>
      <c r="S58" s="75" t="s">
        <v>45</v>
      </c>
      <c r="T58" s="74" t="s">
        <v>45</v>
      </c>
      <c r="U58" s="76" t="s">
        <v>45</v>
      </c>
      <c r="V58" s="74" t="s">
        <v>45</v>
      </c>
      <c r="W58" s="76" t="s">
        <v>45</v>
      </c>
      <c r="X58" s="74" t="s">
        <v>45</v>
      </c>
      <c r="Y58" s="76" t="s">
        <v>45</v>
      </c>
      <c r="Z58" s="74" t="s">
        <v>45</v>
      </c>
      <c r="AA58" s="76" t="s">
        <v>45</v>
      </c>
      <c r="AB58" s="74" t="s">
        <v>45</v>
      </c>
      <c r="AC58" s="76" t="s">
        <v>45</v>
      </c>
    </row>
    <row r="59" spans="1:29" ht="12.75">
      <c r="A59" s="71">
        <v>50</v>
      </c>
      <c r="B59" s="72" t="s">
        <v>45</v>
      </c>
      <c r="C59" s="72" t="s">
        <v>45</v>
      </c>
      <c r="D59" s="72" t="s">
        <v>45</v>
      </c>
      <c r="E59" s="107" t="s">
        <v>45</v>
      </c>
      <c r="F59" s="73" t="s">
        <v>45</v>
      </c>
      <c r="G59" s="108" t="s">
        <v>45</v>
      </c>
      <c r="H59" s="73" t="s">
        <v>45</v>
      </c>
      <c r="I59" s="108" t="s">
        <v>45</v>
      </c>
      <c r="J59" s="74" t="s">
        <v>45</v>
      </c>
      <c r="K59" s="75" t="s">
        <v>45</v>
      </c>
      <c r="L59" s="74" t="s">
        <v>45</v>
      </c>
      <c r="M59" s="75" t="s">
        <v>45</v>
      </c>
      <c r="N59" s="74" t="s">
        <v>45</v>
      </c>
      <c r="O59" s="75" t="s">
        <v>45</v>
      </c>
      <c r="P59" s="74" t="s">
        <v>45</v>
      </c>
      <c r="Q59" s="75" t="s">
        <v>45</v>
      </c>
      <c r="R59" s="74" t="s">
        <v>45</v>
      </c>
      <c r="S59" s="75" t="s">
        <v>45</v>
      </c>
      <c r="T59" s="74" t="s">
        <v>45</v>
      </c>
      <c r="U59" s="76" t="s">
        <v>45</v>
      </c>
      <c r="V59" s="74" t="s">
        <v>45</v>
      </c>
      <c r="W59" s="76" t="s">
        <v>45</v>
      </c>
      <c r="X59" s="74" t="s">
        <v>45</v>
      </c>
      <c r="Y59" s="76" t="s">
        <v>45</v>
      </c>
      <c r="Z59" s="74" t="s">
        <v>45</v>
      </c>
      <c r="AA59" s="76" t="s">
        <v>45</v>
      </c>
      <c r="AB59" s="74" t="s">
        <v>45</v>
      </c>
      <c r="AC59" s="76" t="s">
        <v>45</v>
      </c>
    </row>
    <row r="60" spans="1:29" ht="12.75">
      <c r="A60" s="71">
        <v>51</v>
      </c>
      <c r="B60" s="72" t="s">
        <v>45</v>
      </c>
      <c r="C60" s="72" t="s">
        <v>45</v>
      </c>
      <c r="D60" s="72" t="s">
        <v>45</v>
      </c>
      <c r="E60" s="107" t="s">
        <v>45</v>
      </c>
      <c r="F60" s="73" t="s">
        <v>45</v>
      </c>
      <c r="G60" s="108" t="s">
        <v>45</v>
      </c>
      <c r="H60" s="73" t="s">
        <v>45</v>
      </c>
      <c r="I60" s="108" t="s">
        <v>45</v>
      </c>
      <c r="J60" s="74" t="s">
        <v>45</v>
      </c>
      <c r="K60" s="75" t="s">
        <v>45</v>
      </c>
      <c r="L60" s="74" t="s">
        <v>45</v>
      </c>
      <c r="M60" s="75" t="s">
        <v>45</v>
      </c>
      <c r="N60" s="74" t="s">
        <v>45</v>
      </c>
      <c r="O60" s="75" t="s">
        <v>45</v>
      </c>
      <c r="P60" s="74" t="s">
        <v>45</v>
      </c>
      <c r="Q60" s="75" t="s">
        <v>45</v>
      </c>
      <c r="R60" s="74" t="s">
        <v>45</v>
      </c>
      <c r="S60" s="75" t="s">
        <v>45</v>
      </c>
      <c r="T60" s="74" t="s">
        <v>45</v>
      </c>
      <c r="U60" s="76" t="s">
        <v>45</v>
      </c>
      <c r="V60" s="74" t="s">
        <v>45</v>
      </c>
      <c r="W60" s="76" t="s">
        <v>45</v>
      </c>
      <c r="X60" s="74" t="s">
        <v>45</v>
      </c>
      <c r="Y60" s="76" t="s">
        <v>45</v>
      </c>
      <c r="Z60" s="74" t="s">
        <v>45</v>
      </c>
      <c r="AA60" s="76" t="s">
        <v>45</v>
      </c>
      <c r="AB60" s="74" t="s">
        <v>45</v>
      </c>
      <c r="AC60" s="76" t="s">
        <v>45</v>
      </c>
    </row>
    <row r="61" spans="1:29" ht="12.75">
      <c r="A61" s="71">
        <v>52</v>
      </c>
      <c r="B61" s="72" t="s">
        <v>45</v>
      </c>
      <c r="C61" s="72" t="s">
        <v>45</v>
      </c>
      <c r="D61" s="72" t="s">
        <v>45</v>
      </c>
      <c r="E61" s="107" t="s">
        <v>45</v>
      </c>
      <c r="F61" s="73" t="s">
        <v>45</v>
      </c>
      <c r="G61" s="108" t="s">
        <v>45</v>
      </c>
      <c r="H61" s="73" t="s">
        <v>45</v>
      </c>
      <c r="I61" s="108" t="s">
        <v>45</v>
      </c>
      <c r="J61" s="74" t="s">
        <v>45</v>
      </c>
      <c r="K61" s="75" t="s">
        <v>45</v>
      </c>
      <c r="L61" s="74" t="s">
        <v>45</v>
      </c>
      <c r="M61" s="75" t="s">
        <v>45</v>
      </c>
      <c r="N61" s="74" t="s">
        <v>45</v>
      </c>
      <c r="O61" s="75" t="s">
        <v>45</v>
      </c>
      <c r="P61" s="74" t="s">
        <v>45</v>
      </c>
      <c r="Q61" s="75" t="s">
        <v>45</v>
      </c>
      <c r="R61" s="74" t="s">
        <v>45</v>
      </c>
      <c r="S61" s="75" t="s">
        <v>45</v>
      </c>
      <c r="T61" s="74" t="s">
        <v>45</v>
      </c>
      <c r="U61" s="76" t="s">
        <v>45</v>
      </c>
      <c r="V61" s="74" t="s">
        <v>45</v>
      </c>
      <c r="W61" s="76" t="s">
        <v>45</v>
      </c>
      <c r="X61" s="74" t="s">
        <v>45</v>
      </c>
      <c r="Y61" s="76" t="s">
        <v>45</v>
      </c>
      <c r="Z61" s="74" t="s">
        <v>45</v>
      </c>
      <c r="AA61" s="76" t="s">
        <v>45</v>
      </c>
      <c r="AB61" s="74" t="s">
        <v>45</v>
      </c>
      <c r="AC61" s="76" t="s">
        <v>45</v>
      </c>
    </row>
    <row r="62" spans="1:29" ht="12.75">
      <c r="A62" s="71">
        <v>53</v>
      </c>
      <c r="B62" s="72" t="s">
        <v>45</v>
      </c>
      <c r="C62" s="72" t="s">
        <v>45</v>
      </c>
      <c r="D62" s="72" t="s">
        <v>45</v>
      </c>
      <c r="E62" s="107" t="s">
        <v>45</v>
      </c>
      <c r="F62" s="73" t="s">
        <v>45</v>
      </c>
      <c r="G62" s="108" t="s">
        <v>45</v>
      </c>
      <c r="H62" s="73" t="s">
        <v>45</v>
      </c>
      <c r="I62" s="108" t="s">
        <v>45</v>
      </c>
      <c r="J62" s="74" t="s">
        <v>45</v>
      </c>
      <c r="K62" s="75" t="s">
        <v>45</v>
      </c>
      <c r="L62" s="74" t="s">
        <v>45</v>
      </c>
      <c r="M62" s="75" t="s">
        <v>45</v>
      </c>
      <c r="N62" s="74" t="s">
        <v>45</v>
      </c>
      <c r="O62" s="75" t="s">
        <v>45</v>
      </c>
      <c r="P62" s="74" t="s">
        <v>45</v>
      </c>
      <c r="Q62" s="75" t="s">
        <v>45</v>
      </c>
      <c r="R62" s="74" t="s">
        <v>45</v>
      </c>
      <c r="S62" s="75" t="s">
        <v>45</v>
      </c>
      <c r="T62" s="74" t="s">
        <v>45</v>
      </c>
      <c r="U62" s="76" t="s">
        <v>45</v>
      </c>
      <c r="V62" s="74" t="s">
        <v>45</v>
      </c>
      <c r="W62" s="76" t="s">
        <v>45</v>
      </c>
      <c r="X62" s="74" t="s">
        <v>45</v>
      </c>
      <c r="Y62" s="76" t="s">
        <v>45</v>
      </c>
      <c r="Z62" s="74" t="s">
        <v>45</v>
      </c>
      <c r="AA62" s="76" t="s">
        <v>45</v>
      </c>
      <c r="AB62" s="74" t="s">
        <v>45</v>
      </c>
      <c r="AC62" s="76" t="s">
        <v>45</v>
      </c>
    </row>
    <row r="63" spans="1:29" ht="12.75">
      <c r="A63" s="71">
        <v>54</v>
      </c>
      <c r="B63" s="72" t="s">
        <v>45</v>
      </c>
      <c r="C63" s="72" t="s">
        <v>45</v>
      </c>
      <c r="D63" s="72" t="s">
        <v>45</v>
      </c>
      <c r="E63" s="107" t="s">
        <v>45</v>
      </c>
      <c r="F63" s="73" t="s">
        <v>45</v>
      </c>
      <c r="G63" s="108" t="s">
        <v>45</v>
      </c>
      <c r="H63" s="73" t="s">
        <v>45</v>
      </c>
      <c r="I63" s="108" t="s">
        <v>45</v>
      </c>
      <c r="J63" s="74" t="s">
        <v>45</v>
      </c>
      <c r="K63" s="75" t="s">
        <v>45</v>
      </c>
      <c r="L63" s="74" t="s">
        <v>45</v>
      </c>
      <c r="M63" s="75" t="s">
        <v>45</v>
      </c>
      <c r="N63" s="74" t="s">
        <v>45</v>
      </c>
      <c r="O63" s="75" t="s">
        <v>45</v>
      </c>
      <c r="P63" s="74" t="s">
        <v>45</v>
      </c>
      <c r="Q63" s="75" t="s">
        <v>45</v>
      </c>
      <c r="R63" s="74" t="s">
        <v>45</v>
      </c>
      <c r="S63" s="75" t="s">
        <v>45</v>
      </c>
      <c r="T63" s="74" t="s">
        <v>45</v>
      </c>
      <c r="U63" s="76" t="s">
        <v>45</v>
      </c>
      <c r="V63" s="74" t="s">
        <v>45</v>
      </c>
      <c r="W63" s="76" t="s">
        <v>45</v>
      </c>
      <c r="X63" s="74" t="s">
        <v>45</v>
      </c>
      <c r="Y63" s="76" t="s">
        <v>45</v>
      </c>
      <c r="Z63" s="74" t="s">
        <v>45</v>
      </c>
      <c r="AA63" s="76" t="s">
        <v>45</v>
      </c>
      <c r="AB63" s="74" t="s">
        <v>45</v>
      </c>
      <c r="AC63" s="76" t="s">
        <v>45</v>
      </c>
    </row>
    <row r="64" spans="1:29" ht="12.75">
      <c r="A64" s="71">
        <v>55</v>
      </c>
      <c r="B64" s="72" t="s">
        <v>45</v>
      </c>
      <c r="C64" s="72" t="s">
        <v>45</v>
      </c>
      <c r="D64" s="72" t="s">
        <v>45</v>
      </c>
      <c r="E64" s="107" t="s">
        <v>45</v>
      </c>
      <c r="F64" s="73" t="s">
        <v>45</v>
      </c>
      <c r="G64" s="108" t="s">
        <v>45</v>
      </c>
      <c r="H64" s="73" t="s">
        <v>45</v>
      </c>
      <c r="I64" s="108" t="s">
        <v>45</v>
      </c>
      <c r="J64" s="74" t="s">
        <v>45</v>
      </c>
      <c r="K64" s="75" t="s">
        <v>45</v>
      </c>
      <c r="L64" s="74" t="s">
        <v>45</v>
      </c>
      <c r="M64" s="75" t="s">
        <v>45</v>
      </c>
      <c r="N64" s="74" t="s">
        <v>45</v>
      </c>
      <c r="O64" s="75" t="s">
        <v>45</v>
      </c>
      <c r="P64" s="74" t="s">
        <v>45</v>
      </c>
      <c r="Q64" s="75" t="s">
        <v>45</v>
      </c>
      <c r="R64" s="74" t="s">
        <v>45</v>
      </c>
      <c r="S64" s="75" t="s">
        <v>45</v>
      </c>
      <c r="T64" s="74" t="s">
        <v>45</v>
      </c>
      <c r="U64" s="76" t="s">
        <v>45</v>
      </c>
      <c r="V64" s="74" t="s">
        <v>45</v>
      </c>
      <c r="W64" s="76" t="s">
        <v>45</v>
      </c>
      <c r="X64" s="74" t="s">
        <v>45</v>
      </c>
      <c r="Y64" s="76" t="s">
        <v>45</v>
      </c>
      <c r="Z64" s="74" t="s">
        <v>45</v>
      </c>
      <c r="AA64" s="76" t="s">
        <v>45</v>
      </c>
      <c r="AB64" s="74" t="s">
        <v>45</v>
      </c>
      <c r="AC64" s="76" t="s">
        <v>45</v>
      </c>
    </row>
    <row r="65" spans="1:29" ht="12.75">
      <c r="A65" s="71">
        <v>56</v>
      </c>
      <c r="B65" s="72" t="s">
        <v>45</v>
      </c>
      <c r="C65" s="72" t="s">
        <v>45</v>
      </c>
      <c r="D65" s="72" t="s">
        <v>45</v>
      </c>
      <c r="E65" s="107" t="s">
        <v>45</v>
      </c>
      <c r="F65" s="73" t="s">
        <v>45</v>
      </c>
      <c r="G65" s="108" t="s">
        <v>45</v>
      </c>
      <c r="H65" s="73" t="s">
        <v>45</v>
      </c>
      <c r="I65" s="108" t="s">
        <v>45</v>
      </c>
      <c r="J65" s="74" t="s">
        <v>45</v>
      </c>
      <c r="K65" s="75" t="s">
        <v>45</v>
      </c>
      <c r="L65" s="74" t="s">
        <v>45</v>
      </c>
      <c r="M65" s="75" t="s">
        <v>45</v>
      </c>
      <c r="N65" s="74" t="s">
        <v>45</v>
      </c>
      <c r="O65" s="75" t="s">
        <v>45</v>
      </c>
      <c r="P65" s="74" t="s">
        <v>45</v>
      </c>
      <c r="Q65" s="75" t="s">
        <v>45</v>
      </c>
      <c r="R65" s="74" t="s">
        <v>45</v>
      </c>
      <c r="S65" s="75" t="s">
        <v>45</v>
      </c>
      <c r="T65" s="74" t="s">
        <v>45</v>
      </c>
      <c r="U65" s="76" t="s">
        <v>45</v>
      </c>
      <c r="V65" s="74" t="s">
        <v>45</v>
      </c>
      <c r="W65" s="76" t="s">
        <v>45</v>
      </c>
      <c r="X65" s="74" t="s">
        <v>45</v>
      </c>
      <c r="Y65" s="76" t="s">
        <v>45</v>
      </c>
      <c r="Z65" s="74" t="s">
        <v>45</v>
      </c>
      <c r="AA65" s="76" t="s">
        <v>45</v>
      </c>
      <c r="AB65" s="74" t="s">
        <v>45</v>
      </c>
      <c r="AC65" s="76" t="s">
        <v>45</v>
      </c>
    </row>
    <row r="66" spans="1:29" ht="12.75">
      <c r="A66" s="71">
        <v>57</v>
      </c>
      <c r="B66" s="72" t="s">
        <v>45</v>
      </c>
      <c r="C66" s="72" t="s">
        <v>45</v>
      </c>
      <c r="D66" s="72" t="s">
        <v>45</v>
      </c>
      <c r="E66" s="107" t="s">
        <v>45</v>
      </c>
      <c r="F66" s="73" t="s">
        <v>45</v>
      </c>
      <c r="G66" s="108" t="s">
        <v>45</v>
      </c>
      <c r="H66" s="73" t="s">
        <v>45</v>
      </c>
      <c r="I66" s="108" t="s">
        <v>45</v>
      </c>
      <c r="J66" s="74" t="s">
        <v>45</v>
      </c>
      <c r="K66" s="75" t="s">
        <v>45</v>
      </c>
      <c r="L66" s="74" t="s">
        <v>45</v>
      </c>
      <c r="M66" s="75" t="s">
        <v>45</v>
      </c>
      <c r="N66" s="74" t="s">
        <v>45</v>
      </c>
      <c r="O66" s="75" t="s">
        <v>45</v>
      </c>
      <c r="P66" s="74" t="s">
        <v>45</v>
      </c>
      <c r="Q66" s="75" t="s">
        <v>45</v>
      </c>
      <c r="R66" s="74" t="s">
        <v>45</v>
      </c>
      <c r="S66" s="75" t="s">
        <v>45</v>
      </c>
      <c r="T66" s="74" t="s">
        <v>45</v>
      </c>
      <c r="U66" s="76" t="s">
        <v>45</v>
      </c>
      <c r="V66" s="74" t="s">
        <v>45</v>
      </c>
      <c r="W66" s="76" t="s">
        <v>45</v>
      </c>
      <c r="X66" s="74" t="s">
        <v>45</v>
      </c>
      <c r="Y66" s="76" t="s">
        <v>45</v>
      </c>
      <c r="Z66" s="74" t="s">
        <v>45</v>
      </c>
      <c r="AA66" s="76" t="s">
        <v>45</v>
      </c>
      <c r="AB66" s="74" t="s">
        <v>45</v>
      </c>
      <c r="AC66" s="76" t="s">
        <v>45</v>
      </c>
    </row>
    <row r="67" spans="1:29" ht="12.75">
      <c r="A67" s="71">
        <v>58</v>
      </c>
      <c r="B67" s="72" t="s">
        <v>45</v>
      </c>
      <c r="C67" s="72" t="s">
        <v>45</v>
      </c>
      <c r="D67" s="72" t="s">
        <v>45</v>
      </c>
      <c r="E67" s="107" t="s">
        <v>45</v>
      </c>
      <c r="F67" s="73" t="s">
        <v>45</v>
      </c>
      <c r="G67" s="108" t="s">
        <v>45</v>
      </c>
      <c r="H67" s="73" t="s">
        <v>45</v>
      </c>
      <c r="I67" s="108" t="s">
        <v>45</v>
      </c>
      <c r="J67" s="74" t="s">
        <v>45</v>
      </c>
      <c r="K67" s="75" t="s">
        <v>45</v>
      </c>
      <c r="L67" s="74" t="s">
        <v>45</v>
      </c>
      <c r="M67" s="75" t="s">
        <v>45</v>
      </c>
      <c r="N67" s="74" t="s">
        <v>45</v>
      </c>
      <c r="O67" s="75" t="s">
        <v>45</v>
      </c>
      <c r="P67" s="74" t="s">
        <v>45</v>
      </c>
      <c r="Q67" s="75" t="s">
        <v>45</v>
      </c>
      <c r="R67" s="74" t="s">
        <v>45</v>
      </c>
      <c r="S67" s="75" t="s">
        <v>45</v>
      </c>
      <c r="T67" s="74" t="s">
        <v>45</v>
      </c>
      <c r="U67" s="76" t="s">
        <v>45</v>
      </c>
      <c r="V67" s="74" t="s">
        <v>45</v>
      </c>
      <c r="W67" s="76" t="s">
        <v>45</v>
      </c>
      <c r="X67" s="74" t="s">
        <v>45</v>
      </c>
      <c r="Y67" s="76" t="s">
        <v>45</v>
      </c>
      <c r="Z67" s="74" t="s">
        <v>45</v>
      </c>
      <c r="AA67" s="76" t="s">
        <v>45</v>
      </c>
      <c r="AB67" s="74" t="s">
        <v>45</v>
      </c>
      <c r="AC67" s="76" t="s">
        <v>45</v>
      </c>
    </row>
    <row r="68" spans="1:29" ht="12.75">
      <c r="A68" s="71">
        <v>59</v>
      </c>
      <c r="B68" s="72" t="s">
        <v>45</v>
      </c>
      <c r="C68" s="72" t="s">
        <v>45</v>
      </c>
      <c r="D68" s="72" t="s">
        <v>45</v>
      </c>
      <c r="E68" s="107" t="s">
        <v>45</v>
      </c>
      <c r="F68" s="73" t="s">
        <v>45</v>
      </c>
      <c r="G68" s="108" t="s">
        <v>45</v>
      </c>
      <c r="H68" s="73" t="s">
        <v>45</v>
      </c>
      <c r="I68" s="108" t="s">
        <v>45</v>
      </c>
      <c r="J68" s="74" t="s">
        <v>45</v>
      </c>
      <c r="K68" s="75" t="s">
        <v>45</v>
      </c>
      <c r="L68" s="74" t="s">
        <v>45</v>
      </c>
      <c r="M68" s="75" t="s">
        <v>45</v>
      </c>
      <c r="N68" s="74" t="s">
        <v>45</v>
      </c>
      <c r="O68" s="75" t="s">
        <v>45</v>
      </c>
      <c r="P68" s="74" t="s">
        <v>45</v>
      </c>
      <c r="Q68" s="75" t="s">
        <v>45</v>
      </c>
      <c r="R68" s="74" t="s">
        <v>45</v>
      </c>
      <c r="S68" s="75" t="s">
        <v>45</v>
      </c>
      <c r="T68" s="74" t="s">
        <v>45</v>
      </c>
      <c r="U68" s="76" t="s">
        <v>45</v>
      </c>
      <c r="V68" s="74" t="s">
        <v>45</v>
      </c>
      <c r="W68" s="76" t="s">
        <v>45</v>
      </c>
      <c r="X68" s="74" t="s">
        <v>45</v>
      </c>
      <c r="Y68" s="76" t="s">
        <v>45</v>
      </c>
      <c r="Z68" s="74" t="s">
        <v>45</v>
      </c>
      <c r="AA68" s="76" t="s">
        <v>45</v>
      </c>
      <c r="AB68" s="74" t="s">
        <v>45</v>
      </c>
      <c r="AC68" s="76" t="s">
        <v>45</v>
      </c>
    </row>
    <row r="69" spans="1:29" ht="12.75">
      <c r="A69" s="71">
        <v>60</v>
      </c>
      <c r="B69" s="72" t="s">
        <v>45</v>
      </c>
      <c r="C69" s="72" t="s">
        <v>45</v>
      </c>
      <c r="D69" s="72" t="s">
        <v>45</v>
      </c>
      <c r="E69" s="107" t="s">
        <v>45</v>
      </c>
      <c r="F69" s="73" t="s">
        <v>45</v>
      </c>
      <c r="G69" s="108" t="s">
        <v>45</v>
      </c>
      <c r="H69" s="73" t="s">
        <v>45</v>
      </c>
      <c r="I69" s="108" t="s">
        <v>45</v>
      </c>
      <c r="J69" s="74" t="s">
        <v>45</v>
      </c>
      <c r="K69" s="75" t="s">
        <v>45</v>
      </c>
      <c r="L69" s="74" t="s">
        <v>45</v>
      </c>
      <c r="M69" s="75" t="s">
        <v>45</v>
      </c>
      <c r="N69" s="74" t="s">
        <v>45</v>
      </c>
      <c r="O69" s="75" t="s">
        <v>45</v>
      </c>
      <c r="P69" s="74" t="s">
        <v>45</v>
      </c>
      <c r="Q69" s="75" t="s">
        <v>45</v>
      </c>
      <c r="R69" s="74" t="s">
        <v>45</v>
      </c>
      <c r="S69" s="75" t="s">
        <v>45</v>
      </c>
      <c r="T69" s="74" t="s">
        <v>45</v>
      </c>
      <c r="U69" s="76" t="s">
        <v>45</v>
      </c>
      <c r="V69" s="74" t="s">
        <v>45</v>
      </c>
      <c r="W69" s="76" t="s">
        <v>45</v>
      </c>
      <c r="X69" s="74" t="s">
        <v>45</v>
      </c>
      <c r="Y69" s="76" t="s">
        <v>45</v>
      </c>
      <c r="Z69" s="74" t="s">
        <v>45</v>
      </c>
      <c r="AA69" s="76" t="s">
        <v>45</v>
      </c>
      <c r="AB69" s="74" t="s">
        <v>45</v>
      </c>
      <c r="AC69" s="76" t="s">
        <v>45</v>
      </c>
    </row>
    <row r="70" spans="1:29" ht="12.75">
      <c r="A70" s="71">
        <v>61</v>
      </c>
      <c r="B70" s="72" t="s">
        <v>45</v>
      </c>
      <c r="C70" s="72" t="s">
        <v>45</v>
      </c>
      <c r="D70" s="72" t="s">
        <v>45</v>
      </c>
      <c r="E70" s="107" t="s">
        <v>45</v>
      </c>
      <c r="F70" s="73" t="s">
        <v>45</v>
      </c>
      <c r="G70" s="108" t="s">
        <v>45</v>
      </c>
      <c r="H70" s="73" t="s">
        <v>45</v>
      </c>
      <c r="I70" s="108" t="s">
        <v>45</v>
      </c>
      <c r="J70" s="74" t="s">
        <v>45</v>
      </c>
      <c r="K70" s="75" t="s">
        <v>45</v>
      </c>
      <c r="L70" s="74" t="s">
        <v>45</v>
      </c>
      <c r="M70" s="75" t="s">
        <v>45</v>
      </c>
      <c r="N70" s="74" t="s">
        <v>45</v>
      </c>
      <c r="O70" s="75" t="s">
        <v>45</v>
      </c>
      <c r="P70" s="74" t="s">
        <v>45</v>
      </c>
      <c r="Q70" s="75" t="s">
        <v>45</v>
      </c>
      <c r="R70" s="74" t="s">
        <v>45</v>
      </c>
      <c r="S70" s="75" t="s">
        <v>45</v>
      </c>
      <c r="T70" s="74" t="s">
        <v>45</v>
      </c>
      <c r="U70" s="76" t="s">
        <v>45</v>
      </c>
      <c r="V70" s="74" t="s">
        <v>45</v>
      </c>
      <c r="W70" s="76" t="s">
        <v>45</v>
      </c>
      <c r="X70" s="74" t="s">
        <v>45</v>
      </c>
      <c r="Y70" s="76" t="s">
        <v>45</v>
      </c>
      <c r="Z70" s="74" t="s">
        <v>45</v>
      </c>
      <c r="AA70" s="76" t="s">
        <v>45</v>
      </c>
      <c r="AB70" s="74" t="s">
        <v>45</v>
      </c>
      <c r="AC70" s="76" t="s">
        <v>45</v>
      </c>
    </row>
    <row r="71" spans="1:29" ht="12.75">
      <c r="A71" s="71">
        <v>62</v>
      </c>
      <c r="B71" s="72" t="s">
        <v>45</v>
      </c>
      <c r="C71" s="72" t="s">
        <v>45</v>
      </c>
      <c r="D71" s="72" t="s">
        <v>45</v>
      </c>
      <c r="E71" s="107" t="s">
        <v>45</v>
      </c>
      <c r="F71" s="73" t="s">
        <v>45</v>
      </c>
      <c r="G71" s="108" t="s">
        <v>45</v>
      </c>
      <c r="H71" s="73" t="s">
        <v>45</v>
      </c>
      <c r="I71" s="108" t="s">
        <v>45</v>
      </c>
      <c r="J71" s="74" t="s">
        <v>45</v>
      </c>
      <c r="K71" s="75" t="s">
        <v>45</v>
      </c>
      <c r="L71" s="74" t="s">
        <v>45</v>
      </c>
      <c r="M71" s="75" t="s">
        <v>45</v>
      </c>
      <c r="N71" s="74" t="s">
        <v>45</v>
      </c>
      <c r="O71" s="75" t="s">
        <v>45</v>
      </c>
      <c r="P71" s="74" t="s">
        <v>45</v>
      </c>
      <c r="Q71" s="75" t="s">
        <v>45</v>
      </c>
      <c r="R71" s="74" t="s">
        <v>45</v>
      </c>
      <c r="S71" s="75" t="s">
        <v>45</v>
      </c>
      <c r="T71" s="74" t="s">
        <v>45</v>
      </c>
      <c r="U71" s="76" t="s">
        <v>45</v>
      </c>
      <c r="V71" s="74" t="s">
        <v>45</v>
      </c>
      <c r="W71" s="76" t="s">
        <v>45</v>
      </c>
      <c r="X71" s="74" t="s">
        <v>45</v>
      </c>
      <c r="Y71" s="76" t="s">
        <v>45</v>
      </c>
      <c r="Z71" s="74" t="s">
        <v>45</v>
      </c>
      <c r="AA71" s="76" t="s">
        <v>45</v>
      </c>
      <c r="AB71" s="74" t="s">
        <v>45</v>
      </c>
      <c r="AC71" s="76" t="s">
        <v>45</v>
      </c>
    </row>
    <row r="72" spans="1:29" ht="12.75">
      <c r="A72" s="71">
        <v>63</v>
      </c>
      <c r="B72" s="72" t="s">
        <v>45</v>
      </c>
      <c r="C72" s="72" t="s">
        <v>45</v>
      </c>
      <c r="D72" s="72" t="s">
        <v>45</v>
      </c>
      <c r="E72" s="107" t="s">
        <v>45</v>
      </c>
      <c r="F72" s="73" t="s">
        <v>45</v>
      </c>
      <c r="G72" s="108" t="s">
        <v>45</v>
      </c>
      <c r="H72" s="73" t="s">
        <v>45</v>
      </c>
      <c r="I72" s="108" t="s">
        <v>45</v>
      </c>
      <c r="J72" s="74" t="s">
        <v>45</v>
      </c>
      <c r="K72" s="75" t="s">
        <v>45</v>
      </c>
      <c r="L72" s="74" t="s">
        <v>45</v>
      </c>
      <c r="M72" s="75" t="s">
        <v>45</v>
      </c>
      <c r="N72" s="74" t="s">
        <v>45</v>
      </c>
      <c r="O72" s="75" t="s">
        <v>45</v>
      </c>
      <c r="P72" s="74" t="s">
        <v>45</v>
      </c>
      <c r="Q72" s="75" t="s">
        <v>45</v>
      </c>
      <c r="R72" s="74" t="s">
        <v>45</v>
      </c>
      <c r="S72" s="75" t="s">
        <v>45</v>
      </c>
      <c r="T72" s="74" t="s">
        <v>45</v>
      </c>
      <c r="U72" s="76" t="s">
        <v>45</v>
      </c>
      <c r="V72" s="74" t="s">
        <v>45</v>
      </c>
      <c r="W72" s="76" t="s">
        <v>45</v>
      </c>
      <c r="X72" s="74" t="s">
        <v>45</v>
      </c>
      <c r="Y72" s="76" t="s">
        <v>45</v>
      </c>
      <c r="Z72" s="74" t="s">
        <v>45</v>
      </c>
      <c r="AA72" s="76" t="s">
        <v>45</v>
      </c>
      <c r="AB72" s="74" t="s">
        <v>45</v>
      </c>
      <c r="AC72" s="76" t="s">
        <v>45</v>
      </c>
    </row>
    <row r="73" spans="1:29" ht="12.75">
      <c r="A73" s="71">
        <v>64</v>
      </c>
      <c r="B73" s="72" t="s">
        <v>45</v>
      </c>
      <c r="C73" s="72" t="s">
        <v>45</v>
      </c>
      <c r="D73" s="72" t="s">
        <v>45</v>
      </c>
      <c r="E73" s="107" t="s">
        <v>45</v>
      </c>
      <c r="F73" s="73" t="s">
        <v>45</v>
      </c>
      <c r="G73" s="108" t="s">
        <v>45</v>
      </c>
      <c r="H73" s="73" t="s">
        <v>45</v>
      </c>
      <c r="I73" s="108" t="s">
        <v>45</v>
      </c>
      <c r="J73" s="74" t="s">
        <v>45</v>
      </c>
      <c r="K73" s="75" t="s">
        <v>45</v>
      </c>
      <c r="L73" s="74" t="s">
        <v>45</v>
      </c>
      <c r="M73" s="75" t="s">
        <v>45</v>
      </c>
      <c r="N73" s="74" t="s">
        <v>45</v>
      </c>
      <c r="O73" s="75" t="s">
        <v>45</v>
      </c>
      <c r="P73" s="74" t="s">
        <v>45</v>
      </c>
      <c r="Q73" s="75" t="s">
        <v>45</v>
      </c>
      <c r="R73" s="74" t="s">
        <v>45</v>
      </c>
      <c r="S73" s="75" t="s">
        <v>45</v>
      </c>
      <c r="T73" s="74" t="s">
        <v>45</v>
      </c>
      <c r="U73" s="76" t="s">
        <v>45</v>
      </c>
      <c r="V73" s="74" t="s">
        <v>45</v>
      </c>
      <c r="W73" s="76" t="s">
        <v>45</v>
      </c>
      <c r="X73" s="74" t="s">
        <v>45</v>
      </c>
      <c r="Y73" s="76" t="s">
        <v>45</v>
      </c>
      <c r="Z73" s="74" t="s">
        <v>45</v>
      </c>
      <c r="AA73" s="76" t="s">
        <v>45</v>
      </c>
      <c r="AB73" s="74" t="s">
        <v>45</v>
      </c>
      <c r="AC73" s="76" t="s">
        <v>45</v>
      </c>
    </row>
    <row r="74" spans="1:29" ht="12.75">
      <c r="A74" s="71">
        <v>65</v>
      </c>
      <c r="B74" s="72" t="s">
        <v>45</v>
      </c>
      <c r="C74" s="72" t="s">
        <v>45</v>
      </c>
      <c r="D74" s="72" t="s">
        <v>45</v>
      </c>
      <c r="E74" s="107" t="s">
        <v>45</v>
      </c>
      <c r="F74" s="73" t="s">
        <v>45</v>
      </c>
      <c r="G74" s="108" t="s">
        <v>45</v>
      </c>
      <c r="H74" s="73" t="s">
        <v>45</v>
      </c>
      <c r="I74" s="108" t="s">
        <v>45</v>
      </c>
      <c r="J74" s="74" t="s">
        <v>45</v>
      </c>
      <c r="K74" s="75" t="s">
        <v>45</v>
      </c>
      <c r="L74" s="74" t="s">
        <v>45</v>
      </c>
      <c r="M74" s="75" t="s">
        <v>45</v>
      </c>
      <c r="N74" s="74" t="s">
        <v>45</v>
      </c>
      <c r="O74" s="75" t="s">
        <v>45</v>
      </c>
      <c r="P74" s="74" t="s">
        <v>45</v>
      </c>
      <c r="Q74" s="75" t="s">
        <v>45</v>
      </c>
      <c r="R74" s="74" t="s">
        <v>45</v>
      </c>
      <c r="S74" s="75" t="s">
        <v>45</v>
      </c>
      <c r="T74" s="74" t="s">
        <v>45</v>
      </c>
      <c r="U74" s="76" t="s">
        <v>45</v>
      </c>
      <c r="V74" s="74" t="s">
        <v>45</v>
      </c>
      <c r="W74" s="76" t="s">
        <v>45</v>
      </c>
      <c r="X74" s="74" t="s">
        <v>45</v>
      </c>
      <c r="Y74" s="76" t="s">
        <v>45</v>
      </c>
      <c r="Z74" s="74" t="s">
        <v>45</v>
      </c>
      <c r="AA74" s="76" t="s">
        <v>45</v>
      </c>
      <c r="AB74" s="74" t="s">
        <v>45</v>
      </c>
      <c r="AC74" s="76" t="s">
        <v>45</v>
      </c>
    </row>
    <row r="75" spans="1:29" ht="12.75">
      <c r="A75" s="71">
        <v>66</v>
      </c>
      <c r="B75" s="72" t="s">
        <v>45</v>
      </c>
      <c r="C75" s="72" t="s">
        <v>45</v>
      </c>
      <c r="D75" s="72" t="s">
        <v>45</v>
      </c>
      <c r="E75" s="107" t="s">
        <v>45</v>
      </c>
      <c r="F75" s="73" t="s">
        <v>45</v>
      </c>
      <c r="G75" s="108" t="s">
        <v>45</v>
      </c>
      <c r="H75" s="73" t="s">
        <v>45</v>
      </c>
      <c r="I75" s="108" t="s">
        <v>45</v>
      </c>
      <c r="J75" s="74" t="s">
        <v>45</v>
      </c>
      <c r="K75" s="75" t="s">
        <v>45</v>
      </c>
      <c r="L75" s="74" t="s">
        <v>45</v>
      </c>
      <c r="M75" s="75" t="s">
        <v>45</v>
      </c>
      <c r="N75" s="74" t="s">
        <v>45</v>
      </c>
      <c r="O75" s="75" t="s">
        <v>45</v>
      </c>
      <c r="P75" s="74" t="s">
        <v>45</v>
      </c>
      <c r="Q75" s="75" t="s">
        <v>45</v>
      </c>
      <c r="R75" s="74" t="s">
        <v>45</v>
      </c>
      <c r="S75" s="75" t="s">
        <v>45</v>
      </c>
      <c r="T75" s="74" t="s">
        <v>45</v>
      </c>
      <c r="U75" s="76" t="s">
        <v>45</v>
      </c>
      <c r="V75" s="74" t="s">
        <v>45</v>
      </c>
      <c r="W75" s="76" t="s">
        <v>45</v>
      </c>
      <c r="X75" s="74" t="s">
        <v>45</v>
      </c>
      <c r="Y75" s="76" t="s">
        <v>45</v>
      </c>
      <c r="Z75" s="74" t="s">
        <v>45</v>
      </c>
      <c r="AA75" s="76" t="s">
        <v>45</v>
      </c>
      <c r="AB75" s="74" t="s">
        <v>45</v>
      </c>
      <c r="AC75" s="76" t="s">
        <v>45</v>
      </c>
    </row>
    <row r="76" spans="1:29" ht="12.75">
      <c r="A76" s="71">
        <v>67</v>
      </c>
      <c r="B76" s="72" t="s">
        <v>45</v>
      </c>
      <c r="C76" s="72" t="s">
        <v>45</v>
      </c>
      <c r="D76" s="72" t="s">
        <v>45</v>
      </c>
      <c r="E76" s="107" t="s">
        <v>45</v>
      </c>
      <c r="F76" s="73" t="s">
        <v>45</v>
      </c>
      <c r="G76" s="108" t="s">
        <v>45</v>
      </c>
      <c r="H76" s="73" t="s">
        <v>45</v>
      </c>
      <c r="I76" s="108" t="s">
        <v>45</v>
      </c>
      <c r="J76" s="74" t="s">
        <v>45</v>
      </c>
      <c r="K76" s="75" t="s">
        <v>45</v>
      </c>
      <c r="L76" s="74" t="s">
        <v>45</v>
      </c>
      <c r="M76" s="75" t="s">
        <v>45</v>
      </c>
      <c r="N76" s="74" t="s">
        <v>45</v>
      </c>
      <c r="O76" s="75" t="s">
        <v>45</v>
      </c>
      <c r="P76" s="74" t="s">
        <v>45</v>
      </c>
      <c r="Q76" s="75" t="s">
        <v>45</v>
      </c>
      <c r="R76" s="74" t="s">
        <v>45</v>
      </c>
      <c r="S76" s="75" t="s">
        <v>45</v>
      </c>
      <c r="T76" s="74" t="s">
        <v>45</v>
      </c>
      <c r="U76" s="76" t="s">
        <v>45</v>
      </c>
      <c r="V76" s="74" t="s">
        <v>45</v>
      </c>
      <c r="W76" s="76" t="s">
        <v>45</v>
      </c>
      <c r="X76" s="74" t="s">
        <v>45</v>
      </c>
      <c r="Y76" s="76" t="s">
        <v>45</v>
      </c>
      <c r="Z76" s="74" t="s">
        <v>45</v>
      </c>
      <c r="AA76" s="76" t="s">
        <v>45</v>
      </c>
      <c r="AB76" s="74" t="s">
        <v>45</v>
      </c>
      <c r="AC76" s="76" t="s">
        <v>45</v>
      </c>
    </row>
    <row r="77" spans="1:29" ht="12.75">
      <c r="A77" s="71">
        <v>68</v>
      </c>
      <c r="B77" s="72" t="s">
        <v>45</v>
      </c>
      <c r="C77" s="72" t="s">
        <v>45</v>
      </c>
      <c r="D77" s="72" t="s">
        <v>45</v>
      </c>
      <c r="E77" s="107" t="s">
        <v>45</v>
      </c>
      <c r="F77" s="73" t="s">
        <v>45</v>
      </c>
      <c r="G77" s="108" t="s">
        <v>45</v>
      </c>
      <c r="H77" s="73" t="s">
        <v>45</v>
      </c>
      <c r="I77" s="108" t="s">
        <v>45</v>
      </c>
      <c r="J77" s="74" t="s">
        <v>45</v>
      </c>
      <c r="K77" s="75" t="s">
        <v>45</v>
      </c>
      <c r="L77" s="74" t="s">
        <v>45</v>
      </c>
      <c r="M77" s="75" t="s">
        <v>45</v>
      </c>
      <c r="N77" s="74" t="s">
        <v>45</v>
      </c>
      <c r="O77" s="75" t="s">
        <v>45</v>
      </c>
      <c r="P77" s="74" t="s">
        <v>45</v>
      </c>
      <c r="Q77" s="75" t="s">
        <v>45</v>
      </c>
      <c r="R77" s="74" t="s">
        <v>45</v>
      </c>
      <c r="S77" s="75" t="s">
        <v>45</v>
      </c>
      <c r="T77" s="74" t="s">
        <v>45</v>
      </c>
      <c r="U77" s="76" t="s">
        <v>45</v>
      </c>
      <c r="V77" s="74" t="s">
        <v>45</v>
      </c>
      <c r="W77" s="76" t="s">
        <v>45</v>
      </c>
      <c r="X77" s="74" t="s">
        <v>45</v>
      </c>
      <c r="Y77" s="76" t="s">
        <v>45</v>
      </c>
      <c r="Z77" s="74" t="s">
        <v>45</v>
      </c>
      <c r="AA77" s="76" t="s">
        <v>45</v>
      </c>
      <c r="AB77" s="74" t="s">
        <v>45</v>
      </c>
      <c r="AC77" s="76" t="s">
        <v>45</v>
      </c>
    </row>
    <row r="78" spans="1:29" ht="12.75">
      <c r="A78" s="71">
        <v>69</v>
      </c>
      <c r="B78" s="72" t="s">
        <v>45</v>
      </c>
      <c r="C78" s="72" t="s">
        <v>45</v>
      </c>
      <c r="D78" s="72" t="s">
        <v>45</v>
      </c>
      <c r="E78" s="107" t="s">
        <v>45</v>
      </c>
      <c r="F78" s="73" t="s">
        <v>45</v>
      </c>
      <c r="G78" s="108" t="s">
        <v>45</v>
      </c>
      <c r="H78" s="73" t="s">
        <v>45</v>
      </c>
      <c r="I78" s="108" t="s">
        <v>45</v>
      </c>
      <c r="J78" s="74" t="s">
        <v>45</v>
      </c>
      <c r="K78" s="75" t="s">
        <v>45</v>
      </c>
      <c r="L78" s="74" t="s">
        <v>45</v>
      </c>
      <c r="M78" s="75" t="s">
        <v>45</v>
      </c>
      <c r="N78" s="74" t="s">
        <v>45</v>
      </c>
      <c r="O78" s="75" t="s">
        <v>45</v>
      </c>
      <c r="P78" s="74" t="s">
        <v>45</v>
      </c>
      <c r="Q78" s="75" t="s">
        <v>45</v>
      </c>
      <c r="R78" s="74" t="s">
        <v>45</v>
      </c>
      <c r="S78" s="75" t="s">
        <v>45</v>
      </c>
      <c r="T78" s="74" t="s">
        <v>45</v>
      </c>
      <c r="U78" s="76" t="s">
        <v>45</v>
      </c>
      <c r="V78" s="74" t="s">
        <v>45</v>
      </c>
      <c r="W78" s="76" t="s">
        <v>45</v>
      </c>
      <c r="X78" s="74" t="s">
        <v>45</v>
      </c>
      <c r="Y78" s="76" t="s">
        <v>45</v>
      </c>
      <c r="Z78" s="74" t="s">
        <v>45</v>
      </c>
      <c r="AA78" s="76" t="s">
        <v>45</v>
      </c>
      <c r="AB78" s="74" t="s">
        <v>45</v>
      </c>
      <c r="AC78" s="76" t="s">
        <v>45</v>
      </c>
    </row>
    <row r="79" spans="1:29" ht="12.75">
      <c r="A79" s="71">
        <v>70</v>
      </c>
      <c r="B79" s="72" t="s">
        <v>45</v>
      </c>
      <c r="C79" s="72" t="s">
        <v>45</v>
      </c>
      <c r="D79" s="72" t="s">
        <v>45</v>
      </c>
      <c r="E79" s="107" t="s">
        <v>45</v>
      </c>
      <c r="F79" s="73" t="s">
        <v>45</v>
      </c>
      <c r="G79" s="108" t="s">
        <v>45</v>
      </c>
      <c r="H79" s="73" t="s">
        <v>45</v>
      </c>
      <c r="I79" s="108" t="s">
        <v>45</v>
      </c>
      <c r="J79" s="74" t="s">
        <v>45</v>
      </c>
      <c r="K79" s="75" t="s">
        <v>45</v>
      </c>
      <c r="L79" s="74" t="s">
        <v>45</v>
      </c>
      <c r="M79" s="75" t="s">
        <v>45</v>
      </c>
      <c r="N79" s="74" t="s">
        <v>45</v>
      </c>
      <c r="O79" s="75" t="s">
        <v>45</v>
      </c>
      <c r="P79" s="74" t="s">
        <v>45</v>
      </c>
      <c r="Q79" s="75" t="s">
        <v>45</v>
      </c>
      <c r="R79" s="74" t="s">
        <v>45</v>
      </c>
      <c r="S79" s="75" t="s">
        <v>45</v>
      </c>
      <c r="T79" s="74" t="s">
        <v>45</v>
      </c>
      <c r="U79" s="76" t="s">
        <v>45</v>
      </c>
      <c r="V79" s="74" t="s">
        <v>45</v>
      </c>
      <c r="W79" s="76" t="s">
        <v>45</v>
      </c>
      <c r="X79" s="74" t="s">
        <v>45</v>
      </c>
      <c r="Y79" s="76" t="s">
        <v>45</v>
      </c>
      <c r="Z79" s="74" t="s">
        <v>45</v>
      </c>
      <c r="AA79" s="76" t="s">
        <v>45</v>
      </c>
      <c r="AB79" s="74" t="s">
        <v>45</v>
      </c>
      <c r="AC79" s="76" t="s">
        <v>45</v>
      </c>
    </row>
    <row r="80" spans="1:29" ht="12.75">
      <c r="A80" s="71">
        <v>71</v>
      </c>
      <c r="B80" s="72" t="s">
        <v>45</v>
      </c>
      <c r="C80" s="72" t="s">
        <v>45</v>
      </c>
      <c r="D80" s="72" t="s">
        <v>45</v>
      </c>
      <c r="E80" s="107" t="s">
        <v>45</v>
      </c>
      <c r="F80" s="73" t="s">
        <v>45</v>
      </c>
      <c r="G80" s="108" t="s">
        <v>45</v>
      </c>
      <c r="H80" s="73" t="s">
        <v>45</v>
      </c>
      <c r="I80" s="108" t="s">
        <v>45</v>
      </c>
      <c r="J80" s="74" t="s">
        <v>45</v>
      </c>
      <c r="K80" s="75" t="s">
        <v>45</v>
      </c>
      <c r="L80" s="74" t="s">
        <v>45</v>
      </c>
      <c r="M80" s="75" t="s">
        <v>45</v>
      </c>
      <c r="N80" s="74" t="s">
        <v>45</v>
      </c>
      <c r="O80" s="75" t="s">
        <v>45</v>
      </c>
      <c r="P80" s="74" t="s">
        <v>45</v>
      </c>
      <c r="Q80" s="75" t="s">
        <v>45</v>
      </c>
      <c r="R80" s="74" t="s">
        <v>45</v>
      </c>
      <c r="S80" s="75" t="s">
        <v>45</v>
      </c>
      <c r="T80" s="74" t="s">
        <v>45</v>
      </c>
      <c r="U80" s="76" t="s">
        <v>45</v>
      </c>
      <c r="V80" s="74" t="s">
        <v>45</v>
      </c>
      <c r="W80" s="76" t="s">
        <v>45</v>
      </c>
      <c r="X80" s="74" t="s">
        <v>45</v>
      </c>
      <c r="Y80" s="76" t="s">
        <v>45</v>
      </c>
      <c r="Z80" s="74" t="s">
        <v>45</v>
      </c>
      <c r="AA80" s="76" t="s">
        <v>45</v>
      </c>
      <c r="AB80" s="74" t="s">
        <v>45</v>
      </c>
      <c r="AC80" s="76" t="s">
        <v>45</v>
      </c>
    </row>
    <row r="81" spans="1:29" ht="12.75">
      <c r="A81" s="71">
        <v>72</v>
      </c>
      <c r="B81" s="72" t="s">
        <v>45</v>
      </c>
      <c r="C81" s="72" t="s">
        <v>45</v>
      </c>
      <c r="D81" s="72" t="s">
        <v>45</v>
      </c>
      <c r="E81" s="107" t="s">
        <v>45</v>
      </c>
      <c r="F81" s="73" t="s">
        <v>45</v>
      </c>
      <c r="G81" s="108" t="s">
        <v>45</v>
      </c>
      <c r="H81" s="73" t="s">
        <v>45</v>
      </c>
      <c r="I81" s="108" t="s">
        <v>45</v>
      </c>
      <c r="J81" s="74" t="s">
        <v>45</v>
      </c>
      <c r="K81" s="75" t="s">
        <v>45</v>
      </c>
      <c r="L81" s="74" t="s">
        <v>45</v>
      </c>
      <c r="M81" s="75" t="s">
        <v>45</v>
      </c>
      <c r="N81" s="74" t="s">
        <v>45</v>
      </c>
      <c r="O81" s="75" t="s">
        <v>45</v>
      </c>
      <c r="P81" s="74" t="s">
        <v>45</v>
      </c>
      <c r="Q81" s="75" t="s">
        <v>45</v>
      </c>
      <c r="R81" s="74" t="s">
        <v>45</v>
      </c>
      <c r="S81" s="75" t="s">
        <v>45</v>
      </c>
      <c r="T81" s="74" t="s">
        <v>45</v>
      </c>
      <c r="U81" s="76" t="s">
        <v>45</v>
      </c>
      <c r="V81" s="74" t="s">
        <v>45</v>
      </c>
      <c r="W81" s="76" t="s">
        <v>45</v>
      </c>
      <c r="X81" s="74" t="s">
        <v>45</v>
      </c>
      <c r="Y81" s="76" t="s">
        <v>45</v>
      </c>
      <c r="Z81" s="74" t="s">
        <v>45</v>
      </c>
      <c r="AA81" s="76" t="s">
        <v>45</v>
      </c>
      <c r="AB81" s="74" t="s">
        <v>45</v>
      </c>
      <c r="AC81" s="76" t="s">
        <v>45</v>
      </c>
    </row>
    <row r="82" spans="1:29" ht="12.75">
      <c r="A82" s="71">
        <v>73</v>
      </c>
      <c r="B82" s="72" t="s">
        <v>45</v>
      </c>
      <c r="C82" s="72" t="s">
        <v>45</v>
      </c>
      <c r="D82" s="72" t="s">
        <v>45</v>
      </c>
      <c r="E82" s="107" t="s">
        <v>45</v>
      </c>
      <c r="F82" s="73" t="s">
        <v>45</v>
      </c>
      <c r="G82" s="108" t="s">
        <v>45</v>
      </c>
      <c r="H82" s="73" t="s">
        <v>45</v>
      </c>
      <c r="I82" s="108" t="s">
        <v>45</v>
      </c>
      <c r="J82" s="74" t="s">
        <v>45</v>
      </c>
      <c r="K82" s="75" t="s">
        <v>45</v>
      </c>
      <c r="L82" s="74" t="s">
        <v>45</v>
      </c>
      <c r="M82" s="75" t="s">
        <v>45</v>
      </c>
      <c r="N82" s="74" t="s">
        <v>45</v>
      </c>
      <c r="O82" s="75" t="s">
        <v>45</v>
      </c>
      <c r="P82" s="74" t="s">
        <v>45</v>
      </c>
      <c r="Q82" s="75" t="s">
        <v>45</v>
      </c>
      <c r="R82" s="74" t="s">
        <v>45</v>
      </c>
      <c r="S82" s="75" t="s">
        <v>45</v>
      </c>
      <c r="T82" s="74" t="s">
        <v>45</v>
      </c>
      <c r="U82" s="76" t="s">
        <v>45</v>
      </c>
      <c r="V82" s="74" t="s">
        <v>45</v>
      </c>
      <c r="W82" s="76" t="s">
        <v>45</v>
      </c>
      <c r="X82" s="74" t="s">
        <v>45</v>
      </c>
      <c r="Y82" s="76" t="s">
        <v>45</v>
      </c>
      <c r="Z82" s="74" t="s">
        <v>45</v>
      </c>
      <c r="AA82" s="76" t="s">
        <v>45</v>
      </c>
      <c r="AB82" s="74" t="s">
        <v>45</v>
      </c>
      <c r="AC82" s="76" t="s">
        <v>45</v>
      </c>
    </row>
    <row r="83" spans="1:29" ht="12.75">
      <c r="A83" s="71">
        <v>74</v>
      </c>
      <c r="B83" s="72" t="s">
        <v>45</v>
      </c>
      <c r="C83" s="72" t="s">
        <v>45</v>
      </c>
      <c r="D83" s="72" t="s">
        <v>45</v>
      </c>
      <c r="E83" s="107" t="s">
        <v>45</v>
      </c>
      <c r="F83" s="73" t="s">
        <v>45</v>
      </c>
      <c r="G83" s="108" t="s">
        <v>45</v>
      </c>
      <c r="H83" s="73" t="s">
        <v>45</v>
      </c>
      <c r="I83" s="108" t="s">
        <v>45</v>
      </c>
      <c r="J83" s="74" t="s">
        <v>45</v>
      </c>
      <c r="K83" s="75" t="s">
        <v>45</v>
      </c>
      <c r="L83" s="74" t="s">
        <v>45</v>
      </c>
      <c r="M83" s="75" t="s">
        <v>45</v>
      </c>
      <c r="N83" s="74" t="s">
        <v>45</v>
      </c>
      <c r="O83" s="75" t="s">
        <v>45</v>
      </c>
      <c r="P83" s="74" t="s">
        <v>45</v>
      </c>
      <c r="Q83" s="75" t="s">
        <v>45</v>
      </c>
      <c r="R83" s="74" t="s">
        <v>45</v>
      </c>
      <c r="S83" s="75" t="s">
        <v>45</v>
      </c>
      <c r="T83" s="74" t="s">
        <v>45</v>
      </c>
      <c r="U83" s="76" t="s">
        <v>45</v>
      </c>
      <c r="V83" s="74" t="s">
        <v>45</v>
      </c>
      <c r="W83" s="76" t="s">
        <v>45</v>
      </c>
      <c r="X83" s="74" t="s">
        <v>45</v>
      </c>
      <c r="Y83" s="76" t="s">
        <v>45</v>
      </c>
      <c r="Z83" s="74" t="s">
        <v>45</v>
      </c>
      <c r="AA83" s="76" t="s">
        <v>45</v>
      </c>
      <c r="AB83" s="74" t="s">
        <v>45</v>
      </c>
      <c r="AC83" s="76" t="s">
        <v>45</v>
      </c>
    </row>
    <row r="84" spans="1:29" ht="12.75">
      <c r="A84" s="71">
        <v>75</v>
      </c>
      <c r="B84" s="72" t="s">
        <v>45</v>
      </c>
      <c r="C84" s="72" t="s">
        <v>45</v>
      </c>
      <c r="D84" s="72" t="s">
        <v>45</v>
      </c>
      <c r="E84" s="107" t="s">
        <v>45</v>
      </c>
      <c r="F84" s="73" t="s">
        <v>45</v>
      </c>
      <c r="G84" s="108" t="s">
        <v>45</v>
      </c>
      <c r="H84" s="73" t="s">
        <v>45</v>
      </c>
      <c r="I84" s="108" t="s">
        <v>45</v>
      </c>
      <c r="J84" s="74" t="s">
        <v>45</v>
      </c>
      <c r="K84" s="75" t="s">
        <v>45</v>
      </c>
      <c r="L84" s="74" t="s">
        <v>45</v>
      </c>
      <c r="M84" s="75" t="s">
        <v>45</v>
      </c>
      <c r="N84" s="74" t="s">
        <v>45</v>
      </c>
      <c r="O84" s="75" t="s">
        <v>45</v>
      </c>
      <c r="P84" s="74" t="s">
        <v>45</v>
      </c>
      <c r="Q84" s="75" t="s">
        <v>45</v>
      </c>
      <c r="R84" s="74" t="s">
        <v>45</v>
      </c>
      <c r="S84" s="75" t="s">
        <v>45</v>
      </c>
      <c r="T84" s="74" t="s">
        <v>45</v>
      </c>
      <c r="U84" s="76" t="s">
        <v>45</v>
      </c>
      <c r="V84" s="74" t="s">
        <v>45</v>
      </c>
      <c r="W84" s="76" t="s">
        <v>45</v>
      </c>
      <c r="X84" s="74" t="s">
        <v>45</v>
      </c>
      <c r="Y84" s="76" t="s">
        <v>45</v>
      </c>
      <c r="Z84" s="74" t="s">
        <v>45</v>
      </c>
      <c r="AA84" s="76" t="s">
        <v>45</v>
      </c>
      <c r="AB84" s="74" t="s">
        <v>45</v>
      </c>
      <c r="AC84" s="76" t="s">
        <v>45</v>
      </c>
    </row>
    <row r="85" spans="1:29" ht="12.75">
      <c r="A85" s="71">
        <v>76</v>
      </c>
      <c r="B85" s="72" t="s">
        <v>45</v>
      </c>
      <c r="C85" s="72" t="s">
        <v>45</v>
      </c>
      <c r="D85" s="72" t="s">
        <v>45</v>
      </c>
      <c r="E85" s="107" t="s">
        <v>45</v>
      </c>
      <c r="F85" s="73" t="s">
        <v>45</v>
      </c>
      <c r="G85" s="108" t="s">
        <v>45</v>
      </c>
      <c r="H85" s="73" t="s">
        <v>45</v>
      </c>
      <c r="I85" s="108" t="s">
        <v>45</v>
      </c>
      <c r="J85" s="74" t="s">
        <v>45</v>
      </c>
      <c r="K85" s="75" t="s">
        <v>45</v>
      </c>
      <c r="L85" s="74" t="s">
        <v>45</v>
      </c>
      <c r="M85" s="75" t="s">
        <v>45</v>
      </c>
      <c r="N85" s="74" t="s">
        <v>45</v>
      </c>
      <c r="O85" s="75" t="s">
        <v>45</v>
      </c>
      <c r="P85" s="74" t="s">
        <v>45</v>
      </c>
      <c r="Q85" s="75" t="s">
        <v>45</v>
      </c>
      <c r="R85" s="74" t="s">
        <v>45</v>
      </c>
      <c r="S85" s="75" t="s">
        <v>45</v>
      </c>
      <c r="T85" s="74" t="s">
        <v>45</v>
      </c>
      <c r="U85" s="76" t="s">
        <v>45</v>
      </c>
      <c r="V85" s="74" t="s">
        <v>45</v>
      </c>
      <c r="W85" s="76" t="s">
        <v>45</v>
      </c>
      <c r="X85" s="74" t="s">
        <v>45</v>
      </c>
      <c r="Y85" s="76" t="s">
        <v>45</v>
      </c>
      <c r="Z85" s="74" t="s">
        <v>45</v>
      </c>
      <c r="AA85" s="76" t="s">
        <v>45</v>
      </c>
      <c r="AB85" s="74" t="s">
        <v>45</v>
      </c>
      <c r="AC85" s="76" t="s">
        <v>45</v>
      </c>
    </row>
    <row r="86" spans="1:29" ht="12.75">
      <c r="A86" s="71">
        <v>77</v>
      </c>
      <c r="B86" s="72" t="s">
        <v>45</v>
      </c>
      <c r="C86" s="72" t="s">
        <v>45</v>
      </c>
      <c r="D86" s="72" t="s">
        <v>45</v>
      </c>
      <c r="E86" s="107" t="s">
        <v>45</v>
      </c>
      <c r="F86" s="73" t="s">
        <v>45</v>
      </c>
      <c r="G86" s="108" t="s">
        <v>45</v>
      </c>
      <c r="H86" s="73" t="s">
        <v>45</v>
      </c>
      <c r="I86" s="108" t="s">
        <v>45</v>
      </c>
      <c r="J86" s="74" t="s">
        <v>45</v>
      </c>
      <c r="K86" s="75" t="s">
        <v>45</v>
      </c>
      <c r="L86" s="74" t="s">
        <v>45</v>
      </c>
      <c r="M86" s="75" t="s">
        <v>45</v>
      </c>
      <c r="N86" s="74" t="s">
        <v>45</v>
      </c>
      <c r="O86" s="75" t="s">
        <v>45</v>
      </c>
      <c r="P86" s="74" t="s">
        <v>45</v>
      </c>
      <c r="Q86" s="75" t="s">
        <v>45</v>
      </c>
      <c r="R86" s="74" t="s">
        <v>45</v>
      </c>
      <c r="S86" s="75" t="s">
        <v>45</v>
      </c>
      <c r="T86" s="74" t="s">
        <v>45</v>
      </c>
      <c r="U86" s="76" t="s">
        <v>45</v>
      </c>
      <c r="V86" s="74" t="s">
        <v>45</v>
      </c>
      <c r="W86" s="76" t="s">
        <v>45</v>
      </c>
      <c r="X86" s="74" t="s">
        <v>45</v>
      </c>
      <c r="Y86" s="76" t="s">
        <v>45</v>
      </c>
      <c r="Z86" s="74" t="s">
        <v>45</v>
      </c>
      <c r="AA86" s="76" t="s">
        <v>45</v>
      </c>
      <c r="AB86" s="74" t="s">
        <v>45</v>
      </c>
      <c r="AC86" s="76" t="s">
        <v>45</v>
      </c>
    </row>
    <row r="87" spans="1:29" ht="12.75">
      <c r="A87" s="71">
        <v>78</v>
      </c>
      <c r="B87" s="72" t="s">
        <v>45</v>
      </c>
      <c r="C87" s="72" t="s">
        <v>45</v>
      </c>
      <c r="D87" s="72" t="s">
        <v>45</v>
      </c>
      <c r="E87" s="107" t="s">
        <v>45</v>
      </c>
      <c r="F87" s="73" t="s">
        <v>45</v>
      </c>
      <c r="G87" s="108" t="s">
        <v>45</v>
      </c>
      <c r="H87" s="73" t="s">
        <v>45</v>
      </c>
      <c r="I87" s="108" t="s">
        <v>45</v>
      </c>
      <c r="J87" s="74" t="s">
        <v>45</v>
      </c>
      <c r="K87" s="75" t="s">
        <v>45</v>
      </c>
      <c r="L87" s="74" t="s">
        <v>45</v>
      </c>
      <c r="M87" s="75" t="s">
        <v>45</v>
      </c>
      <c r="N87" s="74" t="s">
        <v>45</v>
      </c>
      <c r="O87" s="75" t="s">
        <v>45</v>
      </c>
      <c r="P87" s="74" t="s">
        <v>45</v>
      </c>
      <c r="Q87" s="75" t="s">
        <v>45</v>
      </c>
      <c r="R87" s="74" t="s">
        <v>45</v>
      </c>
      <c r="S87" s="75" t="s">
        <v>45</v>
      </c>
      <c r="T87" s="74" t="s">
        <v>45</v>
      </c>
      <c r="U87" s="76" t="s">
        <v>45</v>
      </c>
      <c r="V87" s="74" t="s">
        <v>45</v>
      </c>
      <c r="W87" s="76" t="s">
        <v>45</v>
      </c>
      <c r="X87" s="74" t="s">
        <v>45</v>
      </c>
      <c r="Y87" s="76" t="s">
        <v>45</v>
      </c>
      <c r="Z87" s="74" t="s">
        <v>45</v>
      </c>
      <c r="AA87" s="76" t="s">
        <v>45</v>
      </c>
      <c r="AB87" s="74" t="s">
        <v>45</v>
      </c>
      <c r="AC87" s="76" t="s">
        <v>45</v>
      </c>
    </row>
    <row r="88" spans="1:29" ht="12.75">
      <c r="A88" s="71">
        <v>79</v>
      </c>
      <c r="B88" s="72" t="s">
        <v>45</v>
      </c>
      <c r="C88" s="72" t="s">
        <v>45</v>
      </c>
      <c r="D88" s="72" t="s">
        <v>45</v>
      </c>
      <c r="E88" s="107" t="s">
        <v>45</v>
      </c>
      <c r="F88" s="73" t="s">
        <v>45</v>
      </c>
      <c r="G88" s="108" t="s">
        <v>45</v>
      </c>
      <c r="H88" s="73" t="s">
        <v>45</v>
      </c>
      <c r="I88" s="108" t="s">
        <v>45</v>
      </c>
      <c r="J88" s="74" t="s">
        <v>45</v>
      </c>
      <c r="K88" s="75" t="s">
        <v>45</v>
      </c>
      <c r="L88" s="74" t="s">
        <v>45</v>
      </c>
      <c r="M88" s="75" t="s">
        <v>45</v>
      </c>
      <c r="N88" s="74" t="s">
        <v>45</v>
      </c>
      <c r="O88" s="75" t="s">
        <v>45</v>
      </c>
      <c r="P88" s="74" t="s">
        <v>45</v>
      </c>
      <c r="Q88" s="75" t="s">
        <v>45</v>
      </c>
      <c r="R88" s="74" t="s">
        <v>45</v>
      </c>
      <c r="S88" s="75" t="s">
        <v>45</v>
      </c>
      <c r="T88" s="74" t="s">
        <v>45</v>
      </c>
      <c r="U88" s="76" t="s">
        <v>45</v>
      </c>
      <c r="V88" s="74" t="s">
        <v>45</v>
      </c>
      <c r="W88" s="76" t="s">
        <v>45</v>
      </c>
      <c r="X88" s="74" t="s">
        <v>45</v>
      </c>
      <c r="Y88" s="76" t="s">
        <v>45</v>
      </c>
      <c r="Z88" s="74" t="s">
        <v>45</v>
      </c>
      <c r="AA88" s="76" t="s">
        <v>45</v>
      </c>
      <c r="AB88" s="74" t="s">
        <v>45</v>
      </c>
      <c r="AC88" s="76" t="s">
        <v>45</v>
      </c>
    </row>
    <row r="89" spans="1:29" ht="12.75">
      <c r="A89" s="71">
        <v>80</v>
      </c>
      <c r="B89" s="72" t="s">
        <v>45</v>
      </c>
      <c r="C89" s="72" t="s">
        <v>45</v>
      </c>
      <c r="D89" s="72" t="s">
        <v>45</v>
      </c>
      <c r="E89" s="107" t="s">
        <v>45</v>
      </c>
      <c r="F89" s="73" t="s">
        <v>45</v>
      </c>
      <c r="G89" s="108" t="s">
        <v>45</v>
      </c>
      <c r="H89" s="73" t="s">
        <v>45</v>
      </c>
      <c r="I89" s="108" t="s">
        <v>45</v>
      </c>
      <c r="J89" s="74" t="s">
        <v>45</v>
      </c>
      <c r="K89" s="75" t="s">
        <v>45</v>
      </c>
      <c r="L89" s="74" t="s">
        <v>45</v>
      </c>
      <c r="M89" s="75" t="s">
        <v>45</v>
      </c>
      <c r="N89" s="74" t="s">
        <v>45</v>
      </c>
      <c r="O89" s="75" t="s">
        <v>45</v>
      </c>
      <c r="P89" s="74" t="s">
        <v>45</v>
      </c>
      <c r="Q89" s="75" t="s">
        <v>45</v>
      </c>
      <c r="R89" s="74" t="s">
        <v>45</v>
      </c>
      <c r="S89" s="75" t="s">
        <v>45</v>
      </c>
      <c r="T89" s="74" t="s">
        <v>45</v>
      </c>
      <c r="U89" s="76" t="s">
        <v>45</v>
      </c>
      <c r="V89" s="74" t="s">
        <v>45</v>
      </c>
      <c r="W89" s="76" t="s">
        <v>45</v>
      </c>
      <c r="X89" s="74" t="s">
        <v>45</v>
      </c>
      <c r="Y89" s="76" t="s">
        <v>45</v>
      </c>
      <c r="Z89" s="74" t="s">
        <v>45</v>
      </c>
      <c r="AA89" s="76" t="s">
        <v>45</v>
      </c>
      <c r="AB89" s="74" t="s">
        <v>45</v>
      </c>
      <c r="AC89" s="76" t="s">
        <v>45</v>
      </c>
    </row>
    <row r="90" spans="1:29" ht="12.75">
      <c r="A90" s="71">
        <v>81</v>
      </c>
      <c r="B90" s="72" t="s">
        <v>45</v>
      </c>
      <c r="C90" s="72" t="s">
        <v>45</v>
      </c>
      <c r="D90" s="72" t="s">
        <v>45</v>
      </c>
      <c r="E90" s="107" t="s">
        <v>45</v>
      </c>
      <c r="F90" s="73" t="s">
        <v>45</v>
      </c>
      <c r="G90" s="108" t="s">
        <v>45</v>
      </c>
      <c r="H90" s="73" t="s">
        <v>45</v>
      </c>
      <c r="I90" s="108" t="s">
        <v>45</v>
      </c>
      <c r="J90" s="74" t="s">
        <v>45</v>
      </c>
      <c r="K90" s="75" t="s">
        <v>45</v>
      </c>
      <c r="L90" s="74" t="s">
        <v>45</v>
      </c>
      <c r="M90" s="75" t="s">
        <v>45</v>
      </c>
      <c r="N90" s="74" t="s">
        <v>45</v>
      </c>
      <c r="O90" s="75" t="s">
        <v>45</v>
      </c>
      <c r="P90" s="74" t="s">
        <v>45</v>
      </c>
      <c r="Q90" s="75" t="s">
        <v>45</v>
      </c>
      <c r="R90" s="74" t="s">
        <v>45</v>
      </c>
      <c r="S90" s="75" t="s">
        <v>45</v>
      </c>
      <c r="T90" s="74" t="s">
        <v>45</v>
      </c>
      <c r="U90" s="76" t="s">
        <v>45</v>
      </c>
      <c r="V90" s="74" t="s">
        <v>45</v>
      </c>
      <c r="W90" s="76" t="s">
        <v>45</v>
      </c>
      <c r="X90" s="74" t="s">
        <v>45</v>
      </c>
      <c r="Y90" s="76" t="s">
        <v>45</v>
      </c>
      <c r="Z90" s="74" t="s">
        <v>45</v>
      </c>
      <c r="AA90" s="76" t="s">
        <v>45</v>
      </c>
      <c r="AB90" s="74" t="s">
        <v>45</v>
      </c>
      <c r="AC90" s="76" t="s">
        <v>45</v>
      </c>
    </row>
    <row r="91" spans="1:29" ht="12.75">
      <c r="A91" s="71">
        <v>82</v>
      </c>
      <c r="B91" s="72" t="s">
        <v>45</v>
      </c>
      <c r="C91" s="72" t="s">
        <v>45</v>
      </c>
      <c r="D91" s="72" t="s">
        <v>45</v>
      </c>
      <c r="E91" s="107" t="s">
        <v>45</v>
      </c>
      <c r="F91" s="73" t="s">
        <v>45</v>
      </c>
      <c r="G91" s="108" t="s">
        <v>45</v>
      </c>
      <c r="H91" s="73" t="s">
        <v>45</v>
      </c>
      <c r="I91" s="108" t="s">
        <v>45</v>
      </c>
      <c r="J91" s="74" t="s">
        <v>45</v>
      </c>
      <c r="K91" s="75" t="s">
        <v>45</v>
      </c>
      <c r="L91" s="74" t="s">
        <v>45</v>
      </c>
      <c r="M91" s="75" t="s">
        <v>45</v>
      </c>
      <c r="N91" s="74" t="s">
        <v>45</v>
      </c>
      <c r="O91" s="75" t="s">
        <v>45</v>
      </c>
      <c r="P91" s="74" t="s">
        <v>45</v>
      </c>
      <c r="Q91" s="75" t="s">
        <v>45</v>
      </c>
      <c r="R91" s="74" t="s">
        <v>45</v>
      </c>
      <c r="S91" s="75" t="s">
        <v>45</v>
      </c>
      <c r="T91" s="74" t="s">
        <v>45</v>
      </c>
      <c r="U91" s="76" t="s">
        <v>45</v>
      </c>
      <c r="V91" s="74" t="s">
        <v>45</v>
      </c>
      <c r="W91" s="76" t="s">
        <v>45</v>
      </c>
      <c r="X91" s="74" t="s">
        <v>45</v>
      </c>
      <c r="Y91" s="76" t="s">
        <v>45</v>
      </c>
      <c r="Z91" s="74" t="s">
        <v>45</v>
      </c>
      <c r="AA91" s="76" t="s">
        <v>45</v>
      </c>
      <c r="AB91" s="74" t="s">
        <v>45</v>
      </c>
      <c r="AC91" s="76" t="s">
        <v>45</v>
      </c>
    </row>
    <row r="92" spans="1:29" ht="12.75">
      <c r="A92" s="71">
        <v>83</v>
      </c>
      <c r="B92" s="72" t="s">
        <v>45</v>
      </c>
      <c r="C92" s="72" t="s">
        <v>45</v>
      </c>
      <c r="D92" s="72" t="s">
        <v>45</v>
      </c>
      <c r="E92" s="107" t="s">
        <v>45</v>
      </c>
      <c r="F92" s="73" t="s">
        <v>45</v>
      </c>
      <c r="G92" s="108" t="s">
        <v>45</v>
      </c>
      <c r="H92" s="73" t="s">
        <v>45</v>
      </c>
      <c r="I92" s="108" t="s">
        <v>45</v>
      </c>
      <c r="J92" s="74" t="s">
        <v>45</v>
      </c>
      <c r="K92" s="75" t="s">
        <v>45</v>
      </c>
      <c r="L92" s="74" t="s">
        <v>45</v>
      </c>
      <c r="M92" s="75" t="s">
        <v>45</v>
      </c>
      <c r="N92" s="74" t="s">
        <v>45</v>
      </c>
      <c r="O92" s="75" t="s">
        <v>45</v>
      </c>
      <c r="P92" s="74" t="s">
        <v>45</v>
      </c>
      <c r="Q92" s="75" t="s">
        <v>45</v>
      </c>
      <c r="R92" s="74" t="s">
        <v>45</v>
      </c>
      <c r="S92" s="75" t="s">
        <v>45</v>
      </c>
      <c r="T92" s="74" t="s">
        <v>45</v>
      </c>
      <c r="U92" s="76" t="s">
        <v>45</v>
      </c>
      <c r="V92" s="74" t="s">
        <v>45</v>
      </c>
      <c r="W92" s="76" t="s">
        <v>45</v>
      </c>
      <c r="X92" s="74" t="s">
        <v>45</v>
      </c>
      <c r="Y92" s="76" t="s">
        <v>45</v>
      </c>
      <c r="Z92" s="74" t="s">
        <v>45</v>
      </c>
      <c r="AA92" s="76" t="s">
        <v>45</v>
      </c>
      <c r="AB92" s="74" t="s">
        <v>45</v>
      </c>
      <c r="AC92" s="76" t="s">
        <v>45</v>
      </c>
    </row>
    <row r="93" spans="1:29" ht="12.75">
      <c r="A93" s="71">
        <v>84</v>
      </c>
      <c r="B93" s="72" t="s">
        <v>45</v>
      </c>
      <c r="C93" s="72" t="s">
        <v>45</v>
      </c>
      <c r="D93" s="72" t="s">
        <v>45</v>
      </c>
      <c r="E93" s="107" t="s">
        <v>45</v>
      </c>
      <c r="F93" s="73" t="s">
        <v>45</v>
      </c>
      <c r="G93" s="108" t="s">
        <v>45</v>
      </c>
      <c r="H93" s="73" t="s">
        <v>45</v>
      </c>
      <c r="I93" s="108" t="s">
        <v>45</v>
      </c>
      <c r="J93" s="74" t="s">
        <v>45</v>
      </c>
      <c r="K93" s="75" t="s">
        <v>45</v>
      </c>
      <c r="L93" s="74" t="s">
        <v>45</v>
      </c>
      <c r="M93" s="75" t="s">
        <v>45</v>
      </c>
      <c r="N93" s="74" t="s">
        <v>45</v>
      </c>
      <c r="O93" s="75" t="s">
        <v>45</v>
      </c>
      <c r="P93" s="74" t="s">
        <v>45</v>
      </c>
      <c r="Q93" s="75" t="s">
        <v>45</v>
      </c>
      <c r="R93" s="74" t="s">
        <v>45</v>
      </c>
      <c r="S93" s="75" t="s">
        <v>45</v>
      </c>
      <c r="T93" s="74" t="s">
        <v>45</v>
      </c>
      <c r="U93" s="76" t="s">
        <v>45</v>
      </c>
      <c r="V93" s="74" t="s">
        <v>45</v>
      </c>
      <c r="W93" s="76" t="s">
        <v>45</v>
      </c>
      <c r="X93" s="74" t="s">
        <v>45</v>
      </c>
      <c r="Y93" s="76" t="s">
        <v>45</v>
      </c>
      <c r="Z93" s="74" t="s">
        <v>45</v>
      </c>
      <c r="AA93" s="76" t="s">
        <v>45</v>
      </c>
      <c r="AB93" s="74" t="s">
        <v>45</v>
      </c>
      <c r="AC93" s="76" t="s">
        <v>45</v>
      </c>
    </row>
    <row r="94" spans="1:29" ht="12.75">
      <c r="A94" s="71">
        <v>85</v>
      </c>
      <c r="B94" s="72" t="s">
        <v>45</v>
      </c>
      <c r="C94" s="72" t="s">
        <v>45</v>
      </c>
      <c r="D94" s="72" t="s">
        <v>45</v>
      </c>
      <c r="E94" s="107" t="s">
        <v>45</v>
      </c>
      <c r="F94" s="73" t="s">
        <v>45</v>
      </c>
      <c r="G94" s="108" t="s">
        <v>45</v>
      </c>
      <c r="H94" s="73" t="s">
        <v>45</v>
      </c>
      <c r="I94" s="108" t="s">
        <v>45</v>
      </c>
      <c r="J94" s="74" t="s">
        <v>45</v>
      </c>
      <c r="K94" s="75" t="s">
        <v>45</v>
      </c>
      <c r="L94" s="74" t="s">
        <v>45</v>
      </c>
      <c r="M94" s="75" t="s">
        <v>45</v>
      </c>
      <c r="N94" s="74" t="s">
        <v>45</v>
      </c>
      <c r="O94" s="75" t="s">
        <v>45</v>
      </c>
      <c r="P94" s="74" t="s">
        <v>45</v>
      </c>
      <c r="Q94" s="75" t="s">
        <v>45</v>
      </c>
      <c r="R94" s="74" t="s">
        <v>45</v>
      </c>
      <c r="S94" s="75" t="s">
        <v>45</v>
      </c>
      <c r="T94" s="74" t="s">
        <v>45</v>
      </c>
      <c r="U94" s="76" t="s">
        <v>45</v>
      </c>
      <c r="V94" s="74" t="s">
        <v>45</v>
      </c>
      <c r="W94" s="76" t="s">
        <v>45</v>
      </c>
      <c r="X94" s="74" t="s">
        <v>45</v>
      </c>
      <c r="Y94" s="76" t="s">
        <v>45</v>
      </c>
      <c r="Z94" s="74" t="s">
        <v>45</v>
      </c>
      <c r="AA94" s="76" t="s">
        <v>45</v>
      </c>
      <c r="AB94" s="74" t="s">
        <v>45</v>
      </c>
      <c r="AC94" s="76" t="s">
        <v>45</v>
      </c>
    </row>
    <row r="95" spans="1:29" ht="12.75">
      <c r="A95" s="71">
        <v>86</v>
      </c>
      <c r="B95" s="72" t="s">
        <v>45</v>
      </c>
      <c r="C95" s="72" t="s">
        <v>45</v>
      </c>
      <c r="D95" s="72" t="s">
        <v>45</v>
      </c>
      <c r="E95" s="107" t="s">
        <v>45</v>
      </c>
      <c r="F95" s="73" t="s">
        <v>45</v>
      </c>
      <c r="G95" s="108" t="s">
        <v>45</v>
      </c>
      <c r="H95" s="73" t="s">
        <v>45</v>
      </c>
      <c r="I95" s="108" t="s">
        <v>45</v>
      </c>
      <c r="J95" s="74" t="s">
        <v>45</v>
      </c>
      <c r="K95" s="75" t="s">
        <v>45</v>
      </c>
      <c r="L95" s="74" t="s">
        <v>45</v>
      </c>
      <c r="M95" s="75" t="s">
        <v>45</v>
      </c>
      <c r="N95" s="74" t="s">
        <v>45</v>
      </c>
      <c r="O95" s="75" t="s">
        <v>45</v>
      </c>
      <c r="P95" s="74" t="s">
        <v>45</v>
      </c>
      <c r="Q95" s="75" t="s">
        <v>45</v>
      </c>
      <c r="R95" s="74" t="s">
        <v>45</v>
      </c>
      <c r="S95" s="75" t="s">
        <v>45</v>
      </c>
      <c r="T95" s="74" t="s">
        <v>45</v>
      </c>
      <c r="U95" s="76" t="s">
        <v>45</v>
      </c>
      <c r="V95" s="74" t="s">
        <v>45</v>
      </c>
      <c r="W95" s="76" t="s">
        <v>45</v>
      </c>
      <c r="X95" s="74" t="s">
        <v>45</v>
      </c>
      <c r="Y95" s="76" t="s">
        <v>45</v>
      </c>
      <c r="Z95" s="74" t="s">
        <v>45</v>
      </c>
      <c r="AA95" s="76" t="s">
        <v>45</v>
      </c>
      <c r="AB95" s="74" t="s">
        <v>45</v>
      </c>
      <c r="AC95" s="76" t="s">
        <v>45</v>
      </c>
    </row>
    <row r="96" spans="1:29" ht="12.75">
      <c r="A96" s="71">
        <v>87</v>
      </c>
      <c r="B96" s="72" t="s">
        <v>45</v>
      </c>
      <c r="C96" s="72" t="s">
        <v>45</v>
      </c>
      <c r="D96" s="72" t="s">
        <v>45</v>
      </c>
      <c r="E96" s="107" t="s">
        <v>45</v>
      </c>
      <c r="F96" s="73" t="s">
        <v>45</v>
      </c>
      <c r="G96" s="108" t="s">
        <v>45</v>
      </c>
      <c r="H96" s="73" t="s">
        <v>45</v>
      </c>
      <c r="I96" s="108" t="s">
        <v>45</v>
      </c>
      <c r="J96" s="74" t="s">
        <v>45</v>
      </c>
      <c r="K96" s="75" t="s">
        <v>45</v>
      </c>
      <c r="L96" s="74" t="s">
        <v>45</v>
      </c>
      <c r="M96" s="75" t="s">
        <v>45</v>
      </c>
      <c r="N96" s="74" t="s">
        <v>45</v>
      </c>
      <c r="O96" s="75" t="s">
        <v>45</v>
      </c>
      <c r="P96" s="74" t="s">
        <v>45</v>
      </c>
      <c r="Q96" s="75" t="s">
        <v>45</v>
      </c>
      <c r="R96" s="74" t="s">
        <v>45</v>
      </c>
      <c r="S96" s="75" t="s">
        <v>45</v>
      </c>
      <c r="T96" s="74" t="s">
        <v>45</v>
      </c>
      <c r="U96" s="76" t="s">
        <v>45</v>
      </c>
      <c r="V96" s="74" t="s">
        <v>45</v>
      </c>
      <c r="W96" s="76" t="s">
        <v>45</v>
      </c>
      <c r="X96" s="74" t="s">
        <v>45</v>
      </c>
      <c r="Y96" s="76" t="s">
        <v>45</v>
      </c>
      <c r="Z96" s="74" t="s">
        <v>45</v>
      </c>
      <c r="AA96" s="76" t="s">
        <v>45</v>
      </c>
      <c r="AB96" s="74" t="s">
        <v>45</v>
      </c>
      <c r="AC96" s="76" t="s">
        <v>45</v>
      </c>
    </row>
    <row r="97" spans="1:29" ht="12.75">
      <c r="A97" s="71">
        <v>88</v>
      </c>
      <c r="B97" s="72" t="s">
        <v>45</v>
      </c>
      <c r="C97" s="72" t="s">
        <v>45</v>
      </c>
      <c r="D97" s="72" t="s">
        <v>45</v>
      </c>
      <c r="E97" s="107" t="s">
        <v>45</v>
      </c>
      <c r="F97" s="73" t="s">
        <v>45</v>
      </c>
      <c r="G97" s="108" t="s">
        <v>45</v>
      </c>
      <c r="H97" s="73" t="s">
        <v>45</v>
      </c>
      <c r="I97" s="108" t="s">
        <v>45</v>
      </c>
      <c r="J97" s="74" t="s">
        <v>45</v>
      </c>
      <c r="K97" s="75" t="s">
        <v>45</v>
      </c>
      <c r="L97" s="74" t="s">
        <v>45</v>
      </c>
      <c r="M97" s="75" t="s">
        <v>45</v>
      </c>
      <c r="N97" s="74" t="s">
        <v>45</v>
      </c>
      <c r="O97" s="75" t="s">
        <v>45</v>
      </c>
      <c r="P97" s="74" t="s">
        <v>45</v>
      </c>
      <c r="Q97" s="75" t="s">
        <v>45</v>
      </c>
      <c r="R97" s="74" t="s">
        <v>45</v>
      </c>
      <c r="S97" s="75" t="s">
        <v>45</v>
      </c>
      <c r="T97" s="74" t="s">
        <v>45</v>
      </c>
      <c r="U97" s="76" t="s">
        <v>45</v>
      </c>
      <c r="V97" s="74" t="s">
        <v>45</v>
      </c>
      <c r="W97" s="76" t="s">
        <v>45</v>
      </c>
      <c r="X97" s="74" t="s">
        <v>45</v>
      </c>
      <c r="Y97" s="76" t="s">
        <v>45</v>
      </c>
      <c r="Z97" s="74" t="s">
        <v>45</v>
      </c>
      <c r="AA97" s="76" t="s">
        <v>45</v>
      </c>
      <c r="AB97" s="74" t="s">
        <v>45</v>
      </c>
      <c r="AC97" s="76" t="s">
        <v>45</v>
      </c>
    </row>
    <row r="98" spans="1:29" ht="12.75">
      <c r="A98" s="71">
        <v>89</v>
      </c>
      <c r="B98" s="72" t="s">
        <v>45</v>
      </c>
      <c r="C98" s="72" t="s">
        <v>45</v>
      </c>
      <c r="D98" s="72" t="s">
        <v>45</v>
      </c>
      <c r="E98" s="107" t="s">
        <v>45</v>
      </c>
      <c r="F98" s="73" t="s">
        <v>45</v>
      </c>
      <c r="G98" s="108" t="s">
        <v>45</v>
      </c>
      <c r="H98" s="73" t="s">
        <v>45</v>
      </c>
      <c r="I98" s="108" t="s">
        <v>45</v>
      </c>
      <c r="J98" s="74" t="s">
        <v>45</v>
      </c>
      <c r="K98" s="75" t="s">
        <v>45</v>
      </c>
      <c r="L98" s="74" t="s">
        <v>45</v>
      </c>
      <c r="M98" s="75" t="s">
        <v>45</v>
      </c>
      <c r="N98" s="74" t="s">
        <v>45</v>
      </c>
      <c r="O98" s="75" t="s">
        <v>45</v>
      </c>
      <c r="P98" s="74" t="s">
        <v>45</v>
      </c>
      <c r="Q98" s="75" t="s">
        <v>45</v>
      </c>
      <c r="R98" s="74" t="s">
        <v>45</v>
      </c>
      <c r="S98" s="75" t="s">
        <v>45</v>
      </c>
      <c r="T98" s="74" t="s">
        <v>45</v>
      </c>
      <c r="U98" s="76" t="s">
        <v>45</v>
      </c>
      <c r="V98" s="74" t="s">
        <v>45</v>
      </c>
      <c r="W98" s="76" t="s">
        <v>45</v>
      </c>
      <c r="X98" s="74" t="s">
        <v>45</v>
      </c>
      <c r="Y98" s="76" t="s">
        <v>45</v>
      </c>
      <c r="Z98" s="74" t="s">
        <v>45</v>
      </c>
      <c r="AA98" s="76" t="s">
        <v>45</v>
      </c>
      <c r="AB98" s="74" t="s">
        <v>45</v>
      </c>
      <c r="AC98" s="76" t="s">
        <v>45</v>
      </c>
    </row>
    <row r="99" spans="1:29" ht="12.75">
      <c r="A99" s="71">
        <v>90</v>
      </c>
      <c r="B99" s="72" t="s">
        <v>45</v>
      </c>
      <c r="C99" s="72" t="s">
        <v>45</v>
      </c>
      <c r="D99" s="72" t="s">
        <v>45</v>
      </c>
      <c r="E99" s="107" t="s">
        <v>45</v>
      </c>
      <c r="F99" s="73" t="s">
        <v>45</v>
      </c>
      <c r="G99" s="108" t="s">
        <v>45</v>
      </c>
      <c r="H99" s="73" t="s">
        <v>45</v>
      </c>
      <c r="I99" s="108" t="s">
        <v>45</v>
      </c>
      <c r="J99" s="74" t="s">
        <v>45</v>
      </c>
      <c r="K99" s="75" t="s">
        <v>45</v>
      </c>
      <c r="L99" s="74" t="s">
        <v>45</v>
      </c>
      <c r="M99" s="75" t="s">
        <v>45</v>
      </c>
      <c r="N99" s="74" t="s">
        <v>45</v>
      </c>
      <c r="O99" s="75" t="s">
        <v>45</v>
      </c>
      <c r="P99" s="74" t="s">
        <v>45</v>
      </c>
      <c r="Q99" s="75" t="s">
        <v>45</v>
      </c>
      <c r="R99" s="74" t="s">
        <v>45</v>
      </c>
      <c r="S99" s="75" t="s">
        <v>45</v>
      </c>
      <c r="T99" s="74" t="s">
        <v>45</v>
      </c>
      <c r="U99" s="76" t="s">
        <v>45</v>
      </c>
      <c r="V99" s="74" t="s">
        <v>45</v>
      </c>
      <c r="W99" s="76" t="s">
        <v>45</v>
      </c>
      <c r="X99" s="74" t="s">
        <v>45</v>
      </c>
      <c r="Y99" s="76" t="s">
        <v>45</v>
      </c>
      <c r="Z99" s="74" t="s">
        <v>45</v>
      </c>
      <c r="AA99" s="76" t="s">
        <v>45</v>
      </c>
      <c r="AB99" s="74" t="s">
        <v>45</v>
      </c>
      <c r="AC99" s="76" t="s">
        <v>45</v>
      </c>
    </row>
    <row r="100" spans="1:29" ht="12.75">
      <c r="A100" s="71">
        <v>91</v>
      </c>
      <c r="B100" s="72" t="s">
        <v>45</v>
      </c>
      <c r="C100" s="72" t="s">
        <v>45</v>
      </c>
      <c r="D100" s="72" t="s">
        <v>45</v>
      </c>
      <c r="E100" s="107" t="s">
        <v>45</v>
      </c>
      <c r="F100" s="73" t="s">
        <v>45</v>
      </c>
      <c r="G100" s="108" t="s">
        <v>45</v>
      </c>
      <c r="H100" s="73" t="s">
        <v>45</v>
      </c>
      <c r="I100" s="108" t="s">
        <v>45</v>
      </c>
      <c r="J100" s="74" t="s">
        <v>45</v>
      </c>
      <c r="K100" s="75" t="s">
        <v>45</v>
      </c>
      <c r="L100" s="74" t="s">
        <v>45</v>
      </c>
      <c r="M100" s="75" t="s">
        <v>45</v>
      </c>
      <c r="N100" s="74" t="s">
        <v>45</v>
      </c>
      <c r="O100" s="75" t="s">
        <v>45</v>
      </c>
      <c r="P100" s="74" t="s">
        <v>45</v>
      </c>
      <c r="Q100" s="75" t="s">
        <v>45</v>
      </c>
      <c r="R100" s="74" t="s">
        <v>45</v>
      </c>
      <c r="S100" s="75" t="s">
        <v>45</v>
      </c>
      <c r="T100" s="74" t="s">
        <v>45</v>
      </c>
      <c r="U100" s="76" t="s">
        <v>45</v>
      </c>
      <c r="V100" s="74" t="s">
        <v>45</v>
      </c>
      <c r="W100" s="76" t="s">
        <v>45</v>
      </c>
      <c r="X100" s="74" t="s">
        <v>45</v>
      </c>
      <c r="Y100" s="76" t="s">
        <v>45</v>
      </c>
      <c r="Z100" s="74" t="s">
        <v>45</v>
      </c>
      <c r="AA100" s="76" t="s">
        <v>45</v>
      </c>
      <c r="AB100" s="74" t="s">
        <v>45</v>
      </c>
      <c r="AC100" s="76" t="s">
        <v>45</v>
      </c>
    </row>
    <row r="101" spans="1:29" ht="12.75">
      <c r="A101" s="71">
        <v>92</v>
      </c>
      <c r="B101" s="72" t="s">
        <v>45</v>
      </c>
      <c r="C101" s="72" t="s">
        <v>45</v>
      </c>
      <c r="D101" s="72" t="s">
        <v>45</v>
      </c>
      <c r="E101" s="107" t="s">
        <v>45</v>
      </c>
      <c r="F101" s="73" t="s">
        <v>45</v>
      </c>
      <c r="G101" s="108" t="s">
        <v>45</v>
      </c>
      <c r="H101" s="73" t="s">
        <v>45</v>
      </c>
      <c r="I101" s="108" t="s">
        <v>45</v>
      </c>
      <c r="J101" s="74" t="s">
        <v>45</v>
      </c>
      <c r="K101" s="75" t="s">
        <v>45</v>
      </c>
      <c r="L101" s="74" t="s">
        <v>45</v>
      </c>
      <c r="M101" s="75" t="s">
        <v>45</v>
      </c>
      <c r="N101" s="74" t="s">
        <v>45</v>
      </c>
      <c r="O101" s="75" t="s">
        <v>45</v>
      </c>
      <c r="P101" s="74" t="s">
        <v>45</v>
      </c>
      <c r="Q101" s="75" t="s">
        <v>45</v>
      </c>
      <c r="R101" s="74" t="s">
        <v>45</v>
      </c>
      <c r="S101" s="75" t="s">
        <v>45</v>
      </c>
      <c r="T101" s="74" t="s">
        <v>45</v>
      </c>
      <c r="U101" s="76" t="s">
        <v>45</v>
      </c>
      <c r="V101" s="74" t="s">
        <v>45</v>
      </c>
      <c r="W101" s="76" t="s">
        <v>45</v>
      </c>
      <c r="X101" s="74" t="s">
        <v>45</v>
      </c>
      <c r="Y101" s="76" t="s">
        <v>45</v>
      </c>
      <c r="Z101" s="74" t="s">
        <v>45</v>
      </c>
      <c r="AA101" s="76" t="s">
        <v>45</v>
      </c>
      <c r="AB101" s="74" t="s">
        <v>45</v>
      </c>
      <c r="AC101" s="76" t="s">
        <v>45</v>
      </c>
    </row>
    <row r="102" spans="1:29" ht="12.75">
      <c r="A102" s="71">
        <v>93</v>
      </c>
      <c r="B102" s="72" t="s">
        <v>45</v>
      </c>
      <c r="C102" s="72" t="s">
        <v>45</v>
      </c>
      <c r="D102" s="72" t="s">
        <v>45</v>
      </c>
      <c r="E102" s="107" t="s">
        <v>45</v>
      </c>
      <c r="F102" s="73" t="s">
        <v>45</v>
      </c>
      <c r="G102" s="108" t="s">
        <v>45</v>
      </c>
      <c r="H102" s="73" t="s">
        <v>45</v>
      </c>
      <c r="I102" s="108" t="s">
        <v>45</v>
      </c>
      <c r="J102" s="74" t="s">
        <v>45</v>
      </c>
      <c r="K102" s="75" t="s">
        <v>45</v>
      </c>
      <c r="L102" s="74" t="s">
        <v>45</v>
      </c>
      <c r="M102" s="75" t="s">
        <v>45</v>
      </c>
      <c r="N102" s="74" t="s">
        <v>45</v>
      </c>
      <c r="O102" s="75" t="s">
        <v>45</v>
      </c>
      <c r="P102" s="74" t="s">
        <v>45</v>
      </c>
      <c r="Q102" s="75" t="s">
        <v>45</v>
      </c>
      <c r="R102" s="74" t="s">
        <v>45</v>
      </c>
      <c r="S102" s="75" t="s">
        <v>45</v>
      </c>
      <c r="T102" s="74" t="s">
        <v>45</v>
      </c>
      <c r="U102" s="76" t="s">
        <v>45</v>
      </c>
      <c r="V102" s="74" t="s">
        <v>45</v>
      </c>
      <c r="W102" s="76" t="s">
        <v>45</v>
      </c>
      <c r="X102" s="74" t="s">
        <v>45</v>
      </c>
      <c r="Y102" s="76" t="s">
        <v>45</v>
      </c>
      <c r="Z102" s="74" t="s">
        <v>45</v>
      </c>
      <c r="AA102" s="76" t="s">
        <v>45</v>
      </c>
      <c r="AB102" s="74" t="s">
        <v>45</v>
      </c>
      <c r="AC102" s="76" t="s">
        <v>45</v>
      </c>
    </row>
    <row r="103" spans="1:29" ht="12.75">
      <c r="A103" s="71">
        <v>94</v>
      </c>
      <c r="B103" s="72" t="s">
        <v>45</v>
      </c>
      <c r="C103" s="72" t="s">
        <v>45</v>
      </c>
      <c r="D103" s="72" t="s">
        <v>45</v>
      </c>
      <c r="E103" s="107" t="s">
        <v>45</v>
      </c>
      <c r="F103" s="73" t="s">
        <v>45</v>
      </c>
      <c r="G103" s="108" t="s">
        <v>45</v>
      </c>
      <c r="H103" s="73" t="s">
        <v>45</v>
      </c>
      <c r="I103" s="108" t="s">
        <v>45</v>
      </c>
      <c r="J103" s="74" t="s">
        <v>45</v>
      </c>
      <c r="K103" s="75" t="s">
        <v>45</v>
      </c>
      <c r="L103" s="74" t="s">
        <v>45</v>
      </c>
      <c r="M103" s="75" t="s">
        <v>45</v>
      </c>
      <c r="N103" s="74" t="s">
        <v>45</v>
      </c>
      <c r="O103" s="75" t="s">
        <v>45</v>
      </c>
      <c r="P103" s="74" t="s">
        <v>45</v>
      </c>
      <c r="Q103" s="75" t="s">
        <v>45</v>
      </c>
      <c r="R103" s="74" t="s">
        <v>45</v>
      </c>
      <c r="S103" s="75" t="s">
        <v>45</v>
      </c>
      <c r="T103" s="74" t="s">
        <v>45</v>
      </c>
      <c r="U103" s="76" t="s">
        <v>45</v>
      </c>
      <c r="V103" s="74" t="s">
        <v>45</v>
      </c>
      <c r="W103" s="76" t="s">
        <v>45</v>
      </c>
      <c r="X103" s="74" t="s">
        <v>45</v>
      </c>
      <c r="Y103" s="76" t="s">
        <v>45</v>
      </c>
      <c r="Z103" s="74" t="s">
        <v>45</v>
      </c>
      <c r="AA103" s="76" t="s">
        <v>45</v>
      </c>
      <c r="AB103" s="74" t="s">
        <v>45</v>
      </c>
      <c r="AC103" s="76" t="s">
        <v>45</v>
      </c>
    </row>
    <row r="104" spans="1:29" ht="12.75">
      <c r="A104" s="71">
        <v>95</v>
      </c>
      <c r="B104" s="72" t="s">
        <v>45</v>
      </c>
      <c r="C104" s="72" t="s">
        <v>45</v>
      </c>
      <c r="D104" s="72" t="s">
        <v>45</v>
      </c>
      <c r="E104" s="107" t="s">
        <v>45</v>
      </c>
      <c r="F104" s="73" t="s">
        <v>45</v>
      </c>
      <c r="G104" s="108" t="s">
        <v>45</v>
      </c>
      <c r="H104" s="73" t="s">
        <v>45</v>
      </c>
      <c r="I104" s="108" t="s">
        <v>45</v>
      </c>
      <c r="J104" s="74" t="s">
        <v>45</v>
      </c>
      <c r="K104" s="75" t="s">
        <v>45</v>
      </c>
      <c r="L104" s="74" t="s">
        <v>45</v>
      </c>
      <c r="M104" s="75" t="s">
        <v>45</v>
      </c>
      <c r="N104" s="74" t="s">
        <v>45</v>
      </c>
      <c r="O104" s="75" t="s">
        <v>45</v>
      </c>
      <c r="P104" s="74" t="s">
        <v>45</v>
      </c>
      <c r="Q104" s="75" t="s">
        <v>45</v>
      </c>
      <c r="R104" s="74" t="s">
        <v>45</v>
      </c>
      <c r="S104" s="75" t="s">
        <v>45</v>
      </c>
      <c r="T104" s="74" t="s">
        <v>45</v>
      </c>
      <c r="U104" s="76" t="s">
        <v>45</v>
      </c>
      <c r="V104" s="74" t="s">
        <v>45</v>
      </c>
      <c r="W104" s="76" t="s">
        <v>45</v>
      </c>
      <c r="X104" s="74" t="s">
        <v>45</v>
      </c>
      <c r="Y104" s="76" t="s">
        <v>45</v>
      </c>
      <c r="Z104" s="74" t="s">
        <v>45</v>
      </c>
      <c r="AA104" s="76" t="s">
        <v>45</v>
      </c>
      <c r="AB104" s="74" t="s">
        <v>45</v>
      </c>
      <c r="AC104" s="76" t="s">
        <v>45</v>
      </c>
    </row>
    <row r="105" spans="1:29" ht="12.75">
      <c r="A105" s="71">
        <v>96</v>
      </c>
      <c r="B105" s="72" t="s">
        <v>45</v>
      </c>
      <c r="C105" s="72" t="s">
        <v>45</v>
      </c>
      <c r="D105" s="72" t="s">
        <v>45</v>
      </c>
      <c r="E105" s="107" t="s">
        <v>45</v>
      </c>
      <c r="F105" s="73" t="s">
        <v>45</v>
      </c>
      <c r="G105" s="108" t="s">
        <v>45</v>
      </c>
      <c r="H105" s="73" t="s">
        <v>45</v>
      </c>
      <c r="I105" s="108" t="s">
        <v>45</v>
      </c>
      <c r="J105" s="74" t="s">
        <v>45</v>
      </c>
      <c r="K105" s="75" t="s">
        <v>45</v>
      </c>
      <c r="L105" s="74" t="s">
        <v>45</v>
      </c>
      <c r="M105" s="75" t="s">
        <v>45</v>
      </c>
      <c r="N105" s="74" t="s">
        <v>45</v>
      </c>
      <c r="O105" s="75" t="s">
        <v>45</v>
      </c>
      <c r="P105" s="74" t="s">
        <v>45</v>
      </c>
      <c r="Q105" s="75" t="s">
        <v>45</v>
      </c>
      <c r="R105" s="74" t="s">
        <v>45</v>
      </c>
      <c r="S105" s="75" t="s">
        <v>45</v>
      </c>
      <c r="T105" s="74" t="s">
        <v>45</v>
      </c>
      <c r="U105" s="76" t="s">
        <v>45</v>
      </c>
      <c r="V105" s="74" t="s">
        <v>45</v>
      </c>
      <c r="W105" s="76" t="s">
        <v>45</v>
      </c>
      <c r="X105" s="74" t="s">
        <v>45</v>
      </c>
      <c r="Y105" s="76" t="s">
        <v>45</v>
      </c>
      <c r="Z105" s="74" t="s">
        <v>45</v>
      </c>
      <c r="AA105" s="76" t="s">
        <v>45</v>
      </c>
      <c r="AB105" s="74" t="s">
        <v>45</v>
      </c>
      <c r="AC105" s="76" t="s">
        <v>45</v>
      </c>
    </row>
    <row r="106" spans="1:29" ht="12.75">
      <c r="A106" s="71">
        <v>97</v>
      </c>
      <c r="B106" s="72" t="s">
        <v>45</v>
      </c>
      <c r="C106" s="72" t="s">
        <v>45</v>
      </c>
      <c r="D106" s="72" t="s">
        <v>45</v>
      </c>
      <c r="E106" s="107" t="s">
        <v>45</v>
      </c>
      <c r="F106" s="73" t="s">
        <v>45</v>
      </c>
      <c r="G106" s="108" t="s">
        <v>45</v>
      </c>
      <c r="H106" s="73" t="s">
        <v>45</v>
      </c>
      <c r="I106" s="108" t="s">
        <v>45</v>
      </c>
      <c r="J106" s="74" t="s">
        <v>45</v>
      </c>
      <c r="K106" s="75" t="s">
        <v>45</v>
      </c>
      <c r="L106" s="74" t="s">
        <v>45</v>
      </c>
      <c r="M106" s="75" t="s">
        <v>45</v>
      </c>
      <c r="N106" s="74" t="s">
        <v>45</v>
      </c>
      <c r="O106" s="75" t="s">
        <v>45</v>
      </c>
      <c r="P106" s="74" t="s">
        <v>45</v>
      </c>
      <c r="Q106" s="75" t="s">
        <v>45</v>
      </c>
      <c r="R106" s="74" t="s">
        <v>45</v>
      </c>
      <c r="S106" s="75" t="s">
        <v>45</v>
      </c>
      <c r="T106" s="74" t="s">
        <v>45</v>
      </c>
      <c r="U106" s="76" t="s">
        <v>45</v>
      </c>
      <c r="V106" s="74" t="s">
        <v>45</v>
      </c>
      <c r="W106" s="76" t="s">
        <v>45</v>
      </c>
      <c r="X106" s="74" t="s">
        <v>45</v>
      </c>
      <c r="Y106" s="76" t="s">
        <v>45</v>
      </c>
      <c r="Z106" s="74" t="s">
        <v>45</v>
      </c>
      <c r="AA106" s="76" t="s">
        <v>45</v>
      </c>
      <c r="AB106" s="74" t="s">
        <v>45</v>
      </c>
      <c r="AC106" s="76" t="s">
        <v>45</v>
      </c>
    </row>
    <row r="107" spans="1:29" ht="12.75">
      <c r="A107" s="71">
        <v>98</v>
      </c>
      <c r="B107" s="72" t="s">
        <v>45</v>
      </c>
      <c r="C107" s="72" t="s">
        <v>45</v>
      </c>
      <c r="D107" s="72" t="s">
        <v>45</v>
      </c>
      <c r="E107" s="107" t="s">
        <v>45</v>
      </c>
      <c r="F107" s="73" t="s">
        <v>45</v>
      </c>
      <c r="G107" s="108" t="s">
        <v>45</v>
      </c>
      <c r="H107" s="73" t="s">
        <v>45</v>
      </c>
      <c r="I107" s="108" t="s">
        <v>45</v>
      </c>
      <c r="J107" s="74" t="s">
        <v>45</v>
      </c>
      <c r="K107" s="75" t="s">
        <v>45</v>
      </c>
      <c r="L107" s="74" t="s">
        <v>45</v>
      </c>
      <c r="M107" s="75" t="s">
        <v>45</v>
      </c>
      <c r="N107" s="74" t="s">
        <v>45</v>
      </c>
      <c r="O107" s="75" t="s">
        <v>45</v>
      </c>
      <c r="P107" s="74" t="s">
        <v>45</v>
      </c>
      <c r="Q107" s="75" t="s">
        <v>45</v>
      </c>
      <c r="R107" s="74" t="s">
        <v>45</v>
      </c>
      <c r="S107" s="75" t="s">
        <v>45</v>
      </c>
      <c r="T107" s="74" t="s">
        <v>45</v>
      </c>
      <c r="U107" s="76" t="s">
        <v>45</v>
      </c>
      <c r="V107" s="74" t="s">
        <v>45</v>
      </c>
      <c r="W107" s="76" t="s">
        <v>45</v>
      </c>
      <c r="X107" s="74" t="s">
        <v>45</v>
      </c>
      <c r="Y107" s="76" t="s">
        <v>45</v>
      </c>
      <c r="Z107" s="74" t="s">
        <v>45</v>
      </c>
      <c r="AA107" s="76" t="s">
        <v>45</v>
      </c>
      <c r="AB107" s="74" t="s">
        <v>45</v>
      </c>
      <c r="AC107" s="76" t="s">
        <v>45</v>
      </c>
    </row>
    <row r="108" spans="1:29" ht="12.75">
      <c r="A108" s="71">
        <v>99</v>
      </c>
      <c r="B108" s="72" t="s">
        <v>45</v>
      </c>
      <c r="C108" s="72" t="s">
        <v>45</v>
      </c>
      <c r="D108" s="72" t="s">
        <v>45</v>
      </c>
      <c r="E108" s="107" t="s">
        <v>45</v>
      </c>
      <c r="F108" s="73" t="s">
        <v>45</v>
      </c>
      <c r="G108" s="108" t="s">
        <v>45</v>
      </c>
      <c r="H108" s="73" t="s">
        <v>45</v>
      </c>
      <c r="I108" s="108" t="s">
        <v>45</v>
      </c>
      <c r="J108" s="74" t="s">
        <v>45</v>
      </c>
      <c r="K108" s="75" t="s">
        <v>45</v>
      </c>
      <c r="L108" s="74" t="s">
        <v>45</v>
      </c>
      <c r="M108" s="75" t="s">
        <v>45</v>
      </c>
      <c r="N108" s="74" t="s">
        <v>45</v>
      </c>
      <c r="O108" s="75" t="s">
        <v>45</v>
      </c>
      <c r="P108" s="74" t="s">
        <v>45</v>
      </c>
      <c r="Q108" s="75" t="s">
        <v>45</v>
      </c>
      <c r="R108" s="74" t="s">
        <v>45</v>
      </c>
      <c r="S108" s="75" t="s">
        <v>45</v>
      </c>
      <c r="T108" s="74" t="s">
        <v>45</v>
      </c>
      <c r="U108" s="76" t="s">
        <v>45</v>
      </c>
      <c r="V108" s="74" t="s">
        <v>45</v>
      </c>
      <c r="W108" s="76" t="s">
        <v>45</v>
      </c>
      <c r="X108" s="74" t="s">
        <v>45</v>
      </c>
      <c r="Y108" s="76" t="s">
        <v>45</v>
      </c>
      <c r="Z108" s="74" t="s">
        <v>45</v>
      </c>
      <c r="AA108" s="76" t="s">
        <v>45</v>
      </c>
      <c r="AB108" s="74" t="s">
        <v>45</v>
      </c>
      <c r="AC108" s="76" t="s">
        <v>45</v>
      </c>
    </row>
    <row r="109" spans="1:29" ht="12.75">
      <c r="A109" s="71">
        <v>100</v>
      </c>
      <c r="B109" s="72" t="s">
        <v>45</v>
      </c>
      <c r="C109" s="72" t="s">
        <v>45</v>
      </c>
      <c r="D109" s="72" t="s">
        <v>45</v>
      </c>
      <c r="E109" s="107" t="s">
        <v>45</v>
      </c>
      <c r="F109" s="73" t="s">
        <v>45</v>
      </c>
      <c r="G109" s="108" t="s">
        <v>45</v>
      </c>
      <c r="H109" s="73" t="s">
        <v>45</v>
      </c>
      <c r="I109" s="108" t="s">
        <v>45</v>
      </c>
      <c r="J109" s="74" t="s">
        <v>45</v>
      </c>
      <c r="K109" s="75" t="s">
        <v>45</v>
      </c>
      <c r="L109" s="74" t="s">
        <v>45</v>
      </c>
      <c r="M109" s="75" t="s">
        <v>45</v>
      </c>
      <c r="N109" s="74" t="s">
        <v>45</v>
      </c>
      <c r="O109" s="75" t="s">
        <v>45</v>
      </c>
      <c r="P109" s="74" t="s">
        <v>45</v>
      </c>
      <c r="Q109" s="75" t="s">
        <v>45</v>
      </c>
      <c r="R109" s="74" t="s">
        <v>45</v>
      </c>
      <c r="S109" s="75" t="s">
        <v>45</v>
      </c>
      <c r="T109" s="74" t="s">
        <v>45</v>
      </c>
      <c r="U109" s="76" t="s">
        <v>45</v>
      </c>
      <c r="V109" s="74" t="s">
        <v>45</v>
      </c>
      <c r="W109" s="76" t="s">
        <v>45</v>
      </c>
      <c r="X109" s="74" t="s">
        <v>45</v>
      </c>
      <c r="Y109" s="76" t="s">
        <v>45</v>
      </c>
      <c r="Z109" s="74" t="s">
        <v>45</v>
      </c>
      <c r="AA109" s="76" t="s">
        <v>45</v>
      </c>
      <c r="AB109" s="74" t="s">
        <v>45</v>
      </c>
      <c r="AC109" s="76" t="s">
        <v>45</v>
      </c>
    </row>
  </sheetData>
  <sheetProtection/>
  <mergeCells count="12">
    <mergeCell ref="A1:A7"/>
    <mergeCell ref="J8:K8"/>
    <mergeCell ref="R8:S8"/>
    <mergeCell ref="P8:Q8"/>
    <mergeCell ref="Z8:AA8"/>
    <mergeCell ref="AB8:AC8"/>
    <mergeCell ref="E8:I8"/>
    <mergeCell ref="V8:W8"/>
    <mergeCell ref="X8:Y8"/>
    <mergeCell ref="L8:M8"/>
    <mergeCell ref="N8:O8"/>
    <mergeCell ref="T8:U8"/>
  </mergeCells>
  <conditionalFormatting sqref="C6 X1:X5 T1:T7 P1:P7 H1:H7 G2 J1:J7 G6:G7 L1:L7">
    <cfRule type="cellIs" priority="1" dxfId="1" operator="equal" stopIfTrue="1">
      <formula>0</formula>
    </cfRule>
  </conditionalFormatting>
  <conditionalFormatting sqref="C10:D109">
    <cfRule type="expression" priority="2" dxfId="0" stopIfTrue="1">
      <formula>istext</formula>
    </cfRule>
  </conditionalFormatting>
  <hyperlinks>
    <hyperlink ref="A1" r:id="rId1" display="Piney@pineywoodsplace.com"/>
  </hyperlinks>
  <printOptions/>
  <pageMargins left="0.75" right="0.75" top="1" bottom="0.75" header="0.5" footer="0.5"/>
  <pageSetup fitToHeight="1" fitToWidth="1" horizontalDpi="1200" verticalDpi="1200" orientation="landscape" scale="65" r:id="rId3"/>
  <headerFooter alignWithMargins="0">
    <oddHeader>&amp;L&amp;"Saddlebag,Regular"&amp;18&lt;Buccaneer Range Regulators&gt;&amp;RCAS Match Results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Fei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jcarr</dc:creator>
  <cp:keywords/>
  <dc:description/>
  <cp:lastModifiedBy>Paul Haaker</cp:lastModifiedBy>
  <cp:lastPrinted>2006-05-25T12:13:19Z</cp:lastPrinted>
  <dcterms:created xsi:type="dcterms:W3CDTF">2000-09-19T15:46:32Z</dcterms:created>
  <dcterms:modified xsi:type="dcterms:W3CDTF">2016-11-09T01:37:29Z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